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elaleman\Desktop\Colector Aguas Residuales HN Saldaña\CarpTecn_ColectAN_Hosp Saldaña\"/>
    </mc:Choice>
  </mc:AlternateContent>
  <xr:revisionPtr revIDLastSave="0" documentId="13_ncr:1_{F804F883-F99F-4437-8914-7F0A567E873F}" xr6:coauthVersionLast="36" xr6:coauthVersionMax="46" xr10:uidLastSave="{00000000-0000-0000-0000-000000000000}"/>
  <bookViews>
    <workbookView xWindow="0" yWindow="0" windowWidth="14325" windowHeight="12165" xr2:uid="{00000000-000D-0000-FFFF-FFFF00000000}"/>
  </bookViews>
  <sheets>
    <sheet name="Hoja1" sheetId="1" r:id="rId1"/>
    <sheet name="Hoja2" sheetId="2" r:id="rId2"/>
  </sheets>
  <definedNames>
    <definedName name="_xlnm.Print_Area" localSheetId="0">Hoja1!$B$2:$H$259</definedName>
    <definedName name="_xlnm.Print_Titles" localSheetId="0">Hoja1!$6:$6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0" i="1" l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H239" i="1"/>
  <c r="G8" i="1"/>
  <c r="G9" i="1"/>
  <c r="G10" i="1"/>
  <c r="H7" i="1"/>
  <c r="G12" i="1"/>
  <c r="G13" i="1"/>
  <c r="G14" i="1"/>
  <c r="G15" i="1"/>
  <c r="H11" i="1"/>
  <c r="G18" i="1"/>
  <c r="G19" i="1"/>
  <c r="G20" i="1"/>
  <c r="G21" i="1"/>
  <c r="G22" i="1"/>
  <c r="G23" i="1"/>
  <c r="G25" i="1"/>
  <c r="G26" i="1"/>
  <c r="G27" i="1"/>
  <c r="G28" i="1"/>
  <c r="G29" i="1"/>
  <c r="G31" i="1"/>
  <c r="G32" i="1"/>
  <c r="G33" i="1"/>
  <c r="G35" i="1"/>
  <c r="G36" i="1"/>
  <c r="G37" i="1"/>
  <c r="G38" i="1"/>
  <c r="G39" i="1"/>
  <c r="G41" i="1"/>
  <c r="G42" i="1"/>
  <c r="G43" i="1"/>
  <c r="G44" i="1"/>
  <c r="G45" i="1"/>
  <c r="G47" i="1"/>
  <c r="G48" i="1"/>
  <c r="G49" i="1"/>
  <c r="G50" i="1"/>
  <c r="G51" i="1"/>
  <c r="G52" i="1"/>
  <c r="G53" i="1"/>
  <c r="G55" i="1"/>
  <c r="G56" i="1"/>
  <c r="G57" i="1"/>
  <c r="G58" i="1"/>
  <c r="G59" i="1"/>
  <c r="G61" i="1"/>
  <c r="G62" i="1"/>
  <c r="G63" i="1"/>
  <c r="G64" i="1"/>
  <c r="G65" i="1"/>
  <c r="G67" i="1"/>
  <c r="G68" i="1"/>
  <c r="G69" i="1"/>
  <c r="G70" i="1"/>
  <c r="G71" i="1"/>
  <c r="G73" i="1"/>
  <c r="G74" i="1"/>
  <c r="G75" i="1"/>
  <c r="G76" i="1"/>
  <c r="G77" i="1"/>
  <c r="G79" i="1"/>
  <c r="G80" i="1"/>
  <c r="G81" i="1"/>
  <c r="G82" i="1"/>
  <c r="G83" i="1"/>
  <c r="G85" i="1"/>
  <c r="G86" i="1"/>
  <c r="G87" i="1"/>
  <c r="G88" i="1"/>
  <c r="G89" i="1"/>
  <c r="G91" i="1"/>
  <c r="G92" i="1"/>
  <c r="G93" i="1"/>
  <c r="G94" i="1"/>
  <c r="G95" i="1"/>
  <c r="G97" i="1"/>
  <c r="G98" i="1"/>
  <c r="G99" i="1"/>
  <c r="G100" i="1"/>
  <c r="G101" i="1"/>
  <c r="G103" i="1"/>
  <c r="G104" i="1"/>
  <c r="G105" i="1"/>
  <c r="G106" i="1"/>
  <c r="G107" i="1"/>
  <c r="G109" i="1"/>
  <c r="G110" i="1"/>
  <c r="G111" i="1"/>
  <c r="G112" i="1"/>
  <c r="G113" i="1"/>
  <c r="G115" i="1"/>
  <c r="G116" i="1"/>
  <c r="G117" i="1"/>
  <c r="G118" i="1"/>
  <c r="G119" i="1"/>
  <c r="G121" i="1"/>
  <c r="G122" i="1"/>
  <c r="G123" i="1"/>
  <c r="G124" i="1"/>
  <c r="G125" i="1"/>
  <c r="G127" i="1"/>
  <c r="G128" i="1"/>
  <c r="G129" i="1"/>
  <c r="G130" i="1"/>
  <c r="G131" i="1"/>
  <c r="G133" i="1"/>
  <c r="G134" i="1"/>
  <c r="G135" i="1"/>
  <c r="G136" i="1"/>
  <c r="G137" i="1"/>
  <c r="G138" i="1"/>
  <c r="G139" i="1"/>
  <c r="G140" i="1"/>
  <c r="G142" i="1"/>
  <c r="G143" i="1"/>
  <c r="G144" i="1"/>
  <c r="G145" i="1"/>
  <c r="G146" i="1"/>
  <c r="G148" i="1"/>
  <c r="G149" i="1"/>
  <c r="G150" i="1"/>
  <c r="G151" i="1"/>
  <c r="G152" i="1"/>
  <c r="G154" i="1"/>
  <c r="G155" i="1"/>
  <c r="G156" i="1"/>
  <c r="G157" i="1"/>
  <c r="G158" i="1"/>
  <c r="G160" i="1"/>
  <c r="G161" i="1"/>
  <c r="G162" i="1"/>
  <c r="G163" i="1"/>
  <c r="G164" i="1"/>
  <c r="G166" i="1"/>
  <c r="G167" i="1"/>
  <c r="G168" i="1"/>
  <c r="G169" i="1"/>
  <c r="G170" i="1"/>
  <c r="G172" i="1"/>
  <c r="G173" i="1"/>
  <c r="G174" i="1"/>
  <c r="G175" i="1"/>
  <c r="G176" i="1"/>
  <c r="G178" i="1"/>
  <c r="G179" i="1"/>
  <c r="G180" i="1"/>
  <c r="G181" i="1"/>
  <c r="G182" i="1"/>
  <c r="G183" i="1"/>
  <c r="G184" i="1"/>
  <c r="G186" i="1"/>
  <c r="G187" i="1"/>
  <c r="G188" i="1"/>
  <c r="G189" i="1"/>
  <c r="G190" i="1"/>
  <c r="G192" i="1"/>
  <c r="G193" i="1"/>
  <c r="G194" i="1"/>
  <c r="G195" i="1"/>
  <c r="G196" i="1"/>
  <c r="G198" i="1"/>
  <c r="G199" i="1"/>
  <c r="G200" i="1"/>
  <c r="G201" i="1"/>
  <c r="G202" i="1"/>
  <c r="G204" i="1"/>
  <c r="G205" i="1"/>
  <c r="G206" i="1"/>
  <c r="G207" i="1"/>
  <c r="G208" i="1"/>
  <c r="G210" i="1"/>
  <c r="G211" i="1"/>
  <c r="G212" i="1"/>
  <c r="G213" i="1"/>
  <c r="G214" i="1"/>
  <c r="G216" i="1"/>
  <c r="G217" i="1"/>
  <c r="G218" i="1"/>
  <c r="G219" i="1"/>
  <c r="G220" i="1"/>
  <c r="G222" i="1"/>
  <c r="G223" i="1"/>
  <c r="G224" i="1"/>
  <c r="G225" i="1"/>
  <c r="G226" i="1"/>
  <c r="G228" i="1"/>
  <c r="G229" i="1"/>
  <c r="G230" i="1"/>
  <c r="G231" i="1"/>
  <c r="G232" i="1"/>
  <c r="H16" i="1"/>
  <c r="G234" i="1"/>
  <c r="G235" i="1"/>
  <c r="G236" i="1"/>
  <c r="H233" i="1"/>
  <c r="H255" i="1"/>
  <c r="D22" i="1"/>
  <c r="D23" i="1"/>
  <c r="D28" i="1"/>
  <c r="D29" i="1"/>
  <c r="D32" i="1"/>
  <c r="D33" i="1"/>
  <c r="D38" i="1"/>
  <c r="D39" i="1"/>
  <c r="D44" i="1"/>
  <c r="D45" i="1"/>
  <c r="D52" i="1"/>
  <c r="D53" i="1"/>
  <c r="D58" i="1"/>
  <c r="D59" i="1"/>
  <c r="D64" i="1"/>
  <c r="D65" i="1"/>
  <c r="D70" i="1"/>
  <c r="D71" i="1"/>
  <c r="D76" i="1"/>
  <c r="D77" i="1"/>
  <c r="D82" i="1"/>
  <c r="D83" i="1"/>
  <c r="D88" i="1"/>
  <c r="D89" i="1"/>
  <c r="D94" i="1"/>
  <c r="D95" i="1"/>
  <c r="D100" i="1"/>
  <c r="D101" i="1"/>
  <c r="D106" i="1"/>
  <c r="D107" i="1"/>
  <c r="D112" i="1"/>
  <c r="D113" i="1"/>
  <c r="D118" i="1"/>
  <c r="D119" i="1"/>
  <c r="D124" i="1"/>
  <c r="D125" i="1"/>
  <c r="D130" i="1"/>
  <c r="D131" i="1"/>
  <c r="D138" i="1"/>
  <c r="D139" i="1"/>
  <c r="D145" i="1"/>
  <c r="D146" i="1"/>
  <c r="D151" i="1"/>
  <c r="D152" i="1"/>
  <c r="D157" i="1"/>
  <c r="D158" i="1"/>
  <c r="D163" i="1"/>
  <c r="D164" i="1"/>
  <c r="D169" i="1"/>
  <c r="D170" i="1"/>
  <c r="D175" i="1"/>
  <c r="D176" i="1"/>
  <c r="D183" i="1"/>
  <c r="D184" i="1"/>
  <c r="D189" i="1"/>
  <c r="D190" i="1"/>
  <c r="D195" i="1"/>
  <c r="D196" i="1"/>
  <c r="D201" i="1"/>
  <c r="D202" i="1"/>
  <c r="D207" i="1"/>
  <c r="D208" i="1"/>
  <c r="D213" i="1"/>
  <c r="D214" i="1"/>
  <c r="D219" i="1"/>
  <c r="D220" i="1"/>
  <c r="D225" i="1"/>
  <c r="D226" i="1"/>
  <c r="D231" i="1"/>
  <c r="D232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137" i="1"/>
  <c r="B138" i="1"/>
  <c r="B139" i="1"/>
  <c r="B140" i="1"/>
  <c r="B142" i="1"/>
  <c r="B143" i="1"/>
  <c r="B144" i="1"/>
  <c r="B145" i="1"/>
  <c r="B146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6" i="1"/>
  <c r="B167" i="1"/>
  <c r="B168" i="1"/>
  <c r="B169" i="1"/>
  <c r="B170" i="1"/>
  <c r="B172" i="1"/>
  <c r="B173" i="1"/>
  <c r="B174" i="1"/>
  <c r="B175" i="1"/>
  <c r="B176" i="1"/>
  <c r="B178" i="1"/>
  <c r="B179" i="1"/>
  <c r="B180" i="1"/>
  <c r="B181" i="1"/>
  <c r="B182" i="1"/>
  <c r="B183" i="1"/>
  <c r="B184" i="1"/>
  <c r="B186" i="1"/>
  <c r="B187" i="1"/>
  <c r="B188" i="1"/>
  <c r="B189" i="1"/>
  <c r="B190" i="1"/>
  <c r="B192" i="1"/>
  <c r="B193" i="1"/>
  <c r="B194" i="1"/>
  <c r="B195" i="1"/>
  <c r="B196" i="1"/>
  <c r="B198" i="1"/>
  <c r="B199" i="1"/>
  <c r="B200" i="1"/>
  <c r="B201" i="1"/>
  <c r="B202" i="1"/>
  <c r="B204" i="1"/>
  <c r="B205" i="1"/>
  <c r="B206" i="1"/>
  <c r="B207" i="1"/>
  <c r="B208" i="1"/>
  <c r="B210" i="1"/>
  <c r="B211" i="1"/>
  <c r="B212" i="1"/>
  <c r="B213" i="1"/>
  <c r="B214" i="1"/>
  <c r="B216" i="1"/>
  <c r="B217" i="1"/>
  <c r="B218" i="1"/>
  <c r="B219" i="1"/>
  <c r="B220" i="1"/>
  <c r="B222" i="1"/>
  <c r="B223" i="1"/>
  <c r="B224" i="1"/>
  <c r="B225" i="1"/>
  <c r="B226" i="1"/>
  <c r="B228" i="1"/>
  <c r="B229" i="1"/>
  <c r="B230" i="1"/>
  <c r="B231" i="1"/>
  <c r="B232" i="1"/>
  <c r="B234" i="1"/>
  <c r="B235" i="1"/>
  <c r="B236" i="1"/>
  <c r="B18" i="1"/>
  <c r="B19" i="1"/>
  <c r="B20" i="1"/>
  <c r="B21" i="1"/>
  <c r="B22" i="1"/>
  <c r="B23" i="1"/>
  <c r="B25" i="1"/>
  <c r="C8" i="2"/>
  <c r="C9" i="2"/>
  <c r="C10" i="2"/>
  <c r="C11" i="2"/>
  <c r="C12" i="2"/>
  <c r="C13" i="2"/>
  <c r="C14" i="2"/>
  <c r="C7" i="2"/>
  <c r="B12" i="1"/>
  <c r="B13" i="1"/>
  <c r="B14" i="1"/>
  <c r="B15" i="1"/>
  <c r="B8" i="1"/>
  <c r="B9" i="1"/>
  <c r="B10" i="1"/>
  <c r="B26" i="1"/>
  <c r="B27" i="1"/>
  <c r="B28" i="1"/>
  <c r="B29" i="1"/>
  <c r="B31" i="1"/>
  <c r="B32" i="1"/>
  <c r="B33" i="1"/>
  <c r="B35" i="1"/>
  <c r="B36" i="1"/>
  <c r="B37" i="1"/>
  <c r="B38" i="1"/>
  <c r="B39" i="1"/>
  <c r="B41" i="1"/>
  <c r="B42" i="1"/>
  <c r="B43" i="1"/>
  <c r="B44" i="1"/>
  <c r="B45" i="1"/>
  <c r="B47" i="1"/>
  <c r="B48" i="1"/>
  <c r="B49" i="1"/>
  <c r="B50" i="1"/>
  <c r="B51" i="1"/>
  <c r="H256" i="1"/>
  <c r="H257" i="1"/>
  <c r="H258" i="1"/>
  <c r="H259" i="1"/>
  <c r="B52" i="1"/>
  <c r="B53" i="1"/>
  <c r="B55" i="1"/>
  <c r="B56" i="1"/>
  <c r="B57" i="1"/>
  <c r="B58" i="1"/>
  <c r="B59" i="1"/>
  <c r="B61" i="1"/>
  <c r="B62" i="1"/>
  <c r="B63" i="1"/>
  <c r="B64" i="1"/>
  <c r="B65" i="1"/>
  <c r="B67" i="1"/>
  <c r="B68" i="1"/>
  <c r="B69" i="1"/>
  <c r="B70" i="1"/>
  <c r="B71" i="1"/>
  <c r="B73" i="1"/>
  <c r="B74" i="1"/>
  <c r="B75" i="1"/>
  <c r="B76" i="1"/>
  <c r="B77" i="1"/>
  <c r="B79" i="1"/>
  <c r="B80" i="1"/>
  <c r="B81" i="1"/>
  <c r="B82" i="1"/>
  <c r="B83" i="1"/>
  <c r="B85" i="1"/>
  <c r="B86" i="1"/>
  <c r="B87" i="1"/>
  <c r="B88" i="1"/>
  <c r="B89" i="1"/>
  <c r="B91" i="1"/>
  <c r="B92" i="1"/>
  <c r="B93" i="1"/>
  <c r="B94" i="1"/>
  <c r="B95" i="1"/>
  <c r="B97" i="1"/>
  <c r="B98" i="1"/>
  <c r="B99" i="1"/>
  <c r="B100" i="1"/>
  <c r="B101" i="1"/>
  <c r="B103" i="1"/>
  <c r="B104" i="1"/>
  <c r="B105" i="1"/>
  <c r="B106" i="1"/>
  <c r="B107" i="1"/>
  <c r="B109" i="1"/>
  <c r="B110" i="1"/>
  <c r="B111" i="1"/>
  <c r="B112" i="1"/>
  <c r="B113" i="1"/>
  <c r="B115" i="1"/>
  <c r="B116" i="1"/>
  <c r="B117" i="1"/>
  <c r="B118" i="1"/>
  <c r="B119" i="1"/>
  <c r="B121" i="1"/>
  <c r="B122" i="1"/>
  <c r="B123" i="1"/>
  <c r="B124" i="1"/>
  <c r="B125" i="1"/>
  <c r="B127" i="1"/>
  <c r="B128" i="1"/>
  <c r="B129" i="1"/>
  <c r="B130" i="1"/>
  <c r="B131" i="1"/>
  <c r="B133" i="1"/>
  <c r="B134" i="1"/>
  <c r="B135" i="1"/>
</calcChain>
</file>

<file path=xl/sharedStrings.xml><?xml version="1.0" encoding="utf-8"?>
<sst xmlns="http://schemas.openxmlformats.org/spreadsheetml/2006/main" count="475" uniqueCount="107">
  <si>
    <t>m3</t>
  </si>
  <si>
    <t>m2</t>
  </si>
  <si>
    <t>Relleno compactado con material selecto en fundaciones, incluye suministro  y acarreo de material, densidad al 95%.</t>
  </si>
  <si>
    <t>Demoler piso existente de  asfalto incluye desalojo.</t>
  </si>
  <si>
    <t>Construcion piso existente de  asfalto.</t>
  </si>
  <si>
    <t>Demoler piso existente de  concreto incluye desalojo.</t>
  </si>
  <si>
    <t>Construcion piso existente de  concreto.</t>
  </si>
  <si>
    <t>Excavación para tuberias; (incluye acarreo y desalojo).</t>
  </si>
  <si>
    <t>ɸ 4</t>
  </si>
  <si>
    <t>Demoler canaleta existente de mamposteria incluye desalojo.</t>
  </si>
  <si>
    <t>Construcion de canaleta de mamposteria.</t>
  </si>
  <si>
    <t>Perfilado de talud ( no incluye material de relleno).</t>
  </si>
  <si>
    <t>Demoler piso existente de adoquin incluye desalojo.</t>
  </si>
  <si>
    <t>Construcion de piso existente de adoquin.</t>
  </si>
  <si>
    <t>Total.</t>
  </si>
  <si>
    <t>Sub total.</t>
  </si>
  <si>
    <t>Precio.</t>
  </si>
  <si>
    <t>Unidad.</t>
  </si>
  <si>
    <t>Cantidad.</t>
  </si>
  <si>
    <t>DESCRIPCIÓN</t>
  </si>
  <si>
    <t>PARTIDA</t>
  </si>
  <si>
    <t>Trámites de permisos de construcción Municipales, incluye pago de aranceles.</t>
  </si>
  <si>
    <t>s.g.</t>
  </si>
  <si>
    <t>Trámites de permisos de Tala de Arboles Municipales, incluye pago de aranceles.</t>
  </si>
  <si>
    <t>INSTALACIONES Y OBRAS PROVISIONALES.</t>
  </si>
  <si>
    <t>Instalaciones provisionales de energía eléctrica, Incluye pago del consumo para el proyecto.</t>
  </si>
  <si>
    <t>Instalaciones provisionales de agua potable, Incluye pago del consumo para el proyecto.</t>
  </si>
  <si>
    <t>Instalaciones provisionales de aguas negras, Incluye pago del consumo para el proyecto.</t>
  </si>
  <si>
    <t>PAN-17 al PAN-A8.</t>
  </si>
  <si>
    <t>PAN-A8 al PAN-A7.</t>
  </si>
  <si>
    <t>PAN-A7 al PAN-A6.</t>
  </si>
  <si>
    <t>PAN-A6 al PAN-12.</t>
  </si>
  <si>
    <t>PAN-12 al PAN-EXIST.</t>
  </si>
  <si>
    <t>PAN-A12 al PAN-11.</t>
  </si>
  <si>
    <t>PAN-11 al CAN 5.</t>
  </si>
  <si>
    <t>CAN 5 al INICIO RAMPA.</t>
  </si>
  <si>
    <t>PAN-11 al PAN-10.</t>
  </si>
  <si>
    <t>PAN-10 al PAN-9.</t>
  </si>
  <si>
    <t>PAN-10 al CAN-4.</t>
  </si>
  <si>
    <t>PAN-9 al PAN-8.</t>
  </si>
  <si>
    <t>PAN-A6 al PAN-A5.</t>
  </si>
  <si>
    <t>PAN-A5 al PAN-A4.</t>
  </si>
  <si>
    <t>PAN-A4 al PAN-A3.</t>
  </si>
  <si>
    <t>PAN-A3 al PAN-A2.</t>
  </si>
  <si>
    <t>PAN-A2 al PAN-A1.</t>
  </si>
  <si>
    <t>PAN-A1 al PAN-EXIST.</t>
  </si>
  <si>
    <t xml:space="preserve">PAN-EXIST. al PAN-EXIST. </t>
  </si>
  <si>
    <t xml:space="preserve">PAN-EXIST. al PAN-6. </t>
  </si>
  <si>
    <t>PAN-6 al PAN-5.</t>
  </si>
  <si>
    <t>PAN-5 al PAN-4.</t>
  </si>
  <si>
    <t>PAN-4 al PAN-3.</t>
  </si>
  <si>
    <t>PAN-3 al PAN-2.</t>
  </si>
  <si>
    <t>PAN-17 al PAN-15.</t>
  </si>
  <si>
    <t>PAN-15 al PAN-16.</t>
  </si>
  <si>
    <t>PAN-15 al PAN-14.</t>
  </si>
  <si>
    <t>PAN-14 al PAN-13.</t>
  </si>
  <si>
    <t>PAN-14 al CAJA CIEGA-EXIST.</t>
  </si>
  <si>
    <t>Tala y desraizado de árbol, incluye retiro de escombros.</t>
  </si>
  <si>
    <t>Demolición de caja aguas residuales existente.</t>
  </si>
  <si>
    <t>Hechura y colocación de rótulo  de aviso de ejecución del proyecto.</t>
  </si>
  <si>
    <t>ɸ 6</t>
  </si>
  <si>
    <t>PAN-8 al CAN-3                                                                ɸ 6</t>
  </si>
  <si>
    <t>PAN-5 al CAN-2                                                                ɸ 6</t>
  </si>
  <si>
    <t>PAN-5 al CAN-EXIST.                                                      ɸ 6</t>
  </si>
  <si>
    <t>PAN-4 al CAN-1.                                                               ɸ 6</t>
  </si>
  <si>
    <t>PAN-4 al PAN-7.                                                              ɸ 6</t>
  </si>
  <si>
    <t>Reparación de broquel y colocación de Tapadera de Hiero Fundido en pozos existentes.</t>
  </si>
  <si>
    <t>Reparación de broquel y colocación de Tapadera de concreto en pozos existentes.</t>
  </si>
  <si>
    <t>Trazo y nivelación lineal para la tubería.</t>
  </si>
  <si>
    <t>Trazo para pozos y cajas.</t>
  </si>
  <si>
    <t>Suministro e Instalación Tub. ø 4" 125 PSI JC, incluye accesorios.</t>
  </si>
  <si>
    <t>Suministro e Instalación Tub. ø 6" 125 PSI JC, incluye accesorios.</t>
  </si>
  <si>
    <t>Suministro e Instalación Tub. ø 8" 125 PSI JC, incluye accesorios.</t>
  </si>
  <si>
    <t>Construcción de cajas para aguas residuales de 1.0x1.0m (profundidad variable).</t>
  </si>
  <si>
    <t>Construcción de cajas para aguas residuales de 0.8x0.8m (profundidad variable).</t>
  </si>
  <si>
    <t>Construcción de cajas ciegas para aguas residuales de 0.5x0.5m (profundidad 0.50m).</t>
  </si>
  <si>
    <t>Pozos de visita, incluye tapadera de Hiero Fundido, (profundidad variable).</t>
  </si>
  <si>
    <t>Prueba de hermeticidad de las Cajas, Pozos y tuberías.</t>
  </si>
  <si>
    <t>TOTAL COSTO DIRECTO =</t>
  </si>
  <si>
    <t>TOTAL COSTO INDIRECTO =</t>
  </si>
  <si>
    <t>SUB TOTAL (COSTO: DIRECTO + INDIRECTO) =</t>
  </si>
  <si>
    <t>13% IVA =</t>
  </si>
  <si>
    <t>TOTAL =</t>
  </si>
  <si>
    <t>TRAMITES, PERMISOS Y TALA DE ARBOLES.</t>
  </si>
  <si>
    <t>OTRAS DEMOLICIONES.</t>
  </si>
  <si>
    <t>SISTEMA DE ALCANTARILLADO SANITARIO (Incluye: Redes de tuberias, cajas, pozos y pruebas de hermeticidad).</t>
  </si>
  <si>
    <t>DEMOLICIONES, REPARACIONES, EXCAVACIONES, RELLENO y COMPACTADO (Aplica en paso de tuberias a traves de areas de aceras y calles de: concreto, pavimento tipo concreto y asfalto.</t>
  </si>
  <si>
    <t>Demoler fosa septica  existente de  concreto incluye desalojo.</t>
  </si>
  <si>
    <t>Demoler muro existente de mamposteria incluye desalojo.</t>
  </si>
  <si>
    <t>Construcion de muro de mamposteria.</t>
  </si>
  <si>
    <t>Destronconar y desraizar arbol de 3m.</t>
  </si>
  <si>
    <t>c/u.</t>
  </si>
  <si>
    <t>m.</t>
  </si>
  <si>
    <t>sg</t>
  </si>
  <si>
    <t>c/u</t>
  </si>
  <si>
    <t>Compactación, suelo del lugar.</t>
  </si>
  <si>
    <t>Excavación para pozos y cajas, (incluye acarreo y desalojo).</t>
  </si>
  <si>
    <t>PAN-16 al CAN-16.                                                           ɸ 4</t>
  </si>
  <si>
    <t>Caja colectora de aguas negras, de medidas internas 0.95 m x 0.95 m 2.65 m. Losa de Fundación, e=25 cm, f'c=280 kg/cm2 con aditivo impermeabilizante, refuerzo con # 3 @ 15 cm, ambos sentidos, doble lecho. Pared  de 20 cm de espesor, con refuerzo vertical # 4 @ 20 cm y refuerzo horizontal  # 4 @ 20 cm dos lechos. Incluye junta de construcción "water stop" y armaduría de elemento de coronamiento, con 4 #4 y estribo # 3 @ 15 cm, concreto f'c=280 kg/cm2 con aditivo impermeavilizante. incluye pasa tubos</t>
  </si>
  <si>
    <t>Hechura y colocación de tapadera metálica de dos cuerpos de lamina lagrimada e=1/8"  con  pintura anticorrosiva tipo alkidica y revestimiento de proteccion en fibra de vidrio u otro material resistente a sulfatos, de 1.35 x 1.35 m, contramarco de 1 1/2" x 1 1/2" x 3/16, marco y refuerzos de ángulo de 1"x1"x1/8"  y asa de Ø 5/8", ver detalle en plano</t>
  </si>
  <si>
    <t>Suministro e Instalación Tub. ø 2 1/2" PVC C-160 PSI J/R, incluye: excavacion, relleno, compactado, accesorios y pruebas de hermeticidad.</t>
  </si>
  <si>
    <t>Suministro, instalacion y puesta en marcha de bombas de levantamiento de lodos, tipo canal Abierto de tipo inatascables en Acero material resistente a la corrosión de 3/4 HP, 220V. Incluye: Instalacion electrica (tablero de control), mecanica e hidraulica, el modelo debe de incluir boyas automáticas de encendido y apagado.</t>
  </si>
  <si>
    <r>
      <rPr>
        <b/>
        <sz val="10"/>
        <rFont val="Arial"/>
        <family val="2"/>
      </rPr>
      <t>Nota 1</t>
    </r>
    <r>
      <rPr>
        <sz val="10"/>
        <rFont val="Arial"/>
        <family val="2"/>
      </rPr>
      <t>: La construcción de vallas de protección provisional, oficinas y bodegas provisionales a utilizar en la obra, se incluirán en los Costos Indirectos del Contratista.</t>
    </r>
  </si>
  <si>
    <r>
      <rPr>
        <b/>
        <sz val="10"/>
        <rFont val="Arial"/>
        <family val="2"/>
      </rPr>
      <t>Nota 2</t>
    </r>
    <r>
      <rPr>
        <sz val="10"/>
        <rFont val="Arial"/>
        <family val="2"/>
      </rPr>
      <t>: Ademas de la excavacion, relleno y compactado requerido para la instalacion de tuberias, el contratista debera incluir en sus costos directos el relleno inicial y encamado necesario para la instalacion de la misma.</t>
    </r>
  </si>
  <si>
    <t>PROYECTO: "SUSTITUCIÓN DEL SISTEMA DE ALCANTARILLADO SANITARIO HOSPITAL NACIONAL GENERAL DE NEUMOLOGÍA Y MEDICINA FAMILIAR, DR. JOSÉ ANTONIO SALDAÑA, SAN SALVADOR".</t>
  </si>
  <si>
    <t>UBICACION: Km. 8 1/2, Calle a Planes de Renderos, Los Planes de Renderos, San Salvador.</t>
  </si>
  <si>
    <t>PLAN DE OFERTA.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</si>
</sst>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"/>
    <numFmt numFmtId="165" formatCode="[$$-2C0A]\ #,##0.00"/>
    <numFmt numFmtId="166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166" fontId="5" fillId="0" borderId="0" applyFont="0" applyFill="0" applyBorder="0" applyAlignment="0" applyProtection="0"/>
  </cellStyleXfs>
  <cellXfs count="72">
    <xf numFmtId="0" fontId="0" fillId="0" borderId="0" xfId="0"/>
    <xf numFmtId="4" fontId="2" fillId="2" borderId="2" xfId="2" applyNumberFormat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4" fontId="2" fillId="2" borderId="3" xfId="2" applyNumberFormat="1" applyFont="1" applyFill="1" applyBorder="1" applyAlignment="1">
      <alignment horizontal="center" vertical="center"/>
    </xf>
    <xf numFmtId="10" fontId="4" fillId="0" borderId="0" xfId="0" applyNumberFormat="1" applyFont="1" applyFill="1" applyAlignment="1">
      <alignment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44" fontId="2" fillId="2" borderId="5" xfId="1" applyFont="1" applyFill="1" applyBorder="1" applyAlignment="1">
      <alignment vertical="center"/>
    </xf>
    <xf numFmtId="2" fontId="3" fillId="0" borderId="6" xfId="0" applyNumberFormat="1" applyFont="1" applyBorder="1" applyAlignment="1">
      <alignment horizontal="center" vertical="center" wrapText="1"/>
    </xf>
    <xf numFmtId="44" fontId="2" fillId="0" borderId="7" xfId="1" applyFont="1" applyFill="1" applyBorder="1" applyAlignment="1">
      <alignment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44" fontId="2" fillId="2" borderId="7" xfId="1" applyFont="1" applyFill="1" applyBorder="1" applyAlignment="1">
      <alignment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4" fontId="2" fillId="2" borderId="19" xfId="2" applyNumberFormat="1" applyFont="1" applyFill="1" applyBorder="1" applyAlignment="1">
      <alignment horizontal="center" vertical="center"/>
    </xf>
    <xf numFmtId="4" fontId="2" fillId="2" borderId="20" xfId="2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justify" vertical="center" wrapText="1"/>
    </xf>
    <xf numFmtId="0" fontId="2" fillId="2" borderId="18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center" vertical="center" wrapText="1"/>
    </xf>
    <xf numFmtId="44" fontId="3" fillId="0" borderId="20" xfId="1" applyFont="1" applyFill="1" applyBorder="1" applyAlignment="1">
      <alignment horizontal="center" vertical="center" wrapText="1"/>
    </xf>
    <xf numFmtId="44" fontId="3" fillId="0" borderId="26" xfId="1" applyFont="1" applyFill="1" applyBorder="1" applyAlignment="1">
      <alignment horizontal="center" vertical="center" wrapText="1"/>
    </xf>
    <xf numFmtId="44" fontId="2" fillId="0" borderId="27" xfId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4" fontId="2" fillId="0" borderId="7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2" fillId="0" borderId="18" xfId="0" applyFont="1" applyFill="1" applyBorder="1" applyAlignment="1">
      <alignment horizontal="right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44" fontId="2" fillId="0" borderId="2" xfId="1" applyFont="1" applyFill="1" applyBorder="1" applyAlignment="1">
      <alignment horizontal="center" vertical="center"/>
    </xf>
    <xf numFmtId="44" fontId="2" fillId="0" borderId="7" xfId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2" fontId="2" fillId="2" borderId="19" xfId="2" applyNumberFormat="1" applyFont="1" applyFill="1" applyBorder="1" applyAlignment="1">
      <alignment horizontal="center" vertical="center"/>
    </xf>
  </cellXfs>
  <cellStyles count="6">
    <cellStyle name="Millares" xfId="2" builtinId="3"/>
    <cellStyle name="Moneda" xfId="1" builtinId="4"/>
    <cellStyle name="Moneda 2" xfId="5" xr:uid="{BB256016-5E06-4495-9334-0F3756DAA158}"/>
    <cellStyle name="Normal" xfId="0" builtinId="0"/>
    <cellStyle name="Normal 2" xfId="3" xr:uid="{5AA60AC6-CE76-4B67-BC4E-E460773DAD4E}"/>
    <cellStyle name="Normal 6" xfId="4" xr:uid="{36A90CA0-498D-4F8E-972C-DD19CB34A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9"/>
  <sheetViews>
    <sheetView tabSelected="1" zoomScale="120" zoomScaleNormal="120" workbookViewId="0">
      <selection activeCell="D75" sqref="D75"/>
    </sheetView>
  </sheetViews>
  <sheetFormatPr baseColWidth="10" defaultRowHeight="12.75" x14ac:dyDescent="0.25"/>
  <cols>
    <col min="1" max="1" width="2.7109375" style="22" customWidth="1"/>
    <col min="2" max="2" width="12.85546875" style="22" customWidth="1"/>
    <col min="3" max="3" width="48.28515625" style="22" customWidth="1"/>
    <col min="4" max="6" width="11.42578125" style="22"/>
    <col min="7" max="7" width="14.85546875" style="22" customWidth="1"/>
    <col min="8" max="8" width="15.7109375" style="22" customWidth="1"/>
    <col min="9" max="16384" width="11.42578125" style="22"/>
  </cols>
  <sheetData>
    <row r="2" spans="2:8" x14ac:dyDescent="0.25">
      <c r="B2" s="34" t="s">
        <v>106</v>
      </c>
      <c r="C2" s="34"/>
      <c r="D2" s="34"/>
      <c r="E2" s="34"/>
      <c r="F2" s="34"/>
      <c r="G2" s="34"/>
      <c r="H2" s="34"/>
    </row>
    <row r="3" spans="2:8" ht="28.5" customHeight="1" x14ac:dyDescent="0.25">
      <c r="B3" s="35" t="s">
        <v>104</v>
      </c>
      <c r="C3" s="35"/>
      <c r="D3" s="35"/>
      <c r="E3" s="35"/>
      <c r="F3" s="35"/>
      <c r="G3" s="35"/>
      <c r="H3" s="35"/>
    </row>
    <row r="4" spans="2:8" ht="15" customHeight="1" x14ac:dyDescent="0.25">
      <c r="B4" s="36" t="s">
        <v>105</v>
      </c>
      <c r="C4" s="36"/>
      <c r="D4" s="36"/>
      <c r="E4" s="36"/>
      <c r="F4" s="36"/>
      <c r="G4" s="36"/>
      <c r="H4" s="36"/>
    </row>
    <row r="5" spans="2:8" x14ac:dyDescent="0.25">
      <c r="B5" s="37"/>
      <c r="C5" s="37"/>
      <c r="D5" s="37"/>
      <c r="E5" s="37"/>
      <c r="F5" s="37"/>
      <c r="G5" s="37"/>
      <c r="H5" s="37"/>
    </row>
    <row r="6" spans="2:8" ht="24.75" customHeight="1" x14ac:dyDescent="0.25">
      <c r="B6" s="38" t="s">
        <v>20</v>
      </c>
      <c r="C6" s="38" t="s">
        <v>19</v>
      </c>
      <c r="D6" s="39" t="s">
        <v>18</v>
      </c>
      <c r="E6" s="38" t="s">
        <v>17</v>
      </c>
      <c r="F6" s="38" t="s">
        <v>16</v>
      </c>
      <c r="G6" s="38" t="s">
        <v>15</v>
      </c>
      <c r="H6" s="38" t="s">
        <v>14</v>
      </c>
    </row>
    <row r="7" spans="2:8" x14ac:dyDescent="0.25">
      <c r="B7" s="6">
        <v>1</v>
      </c>
      <c r="C7" s="3" t="s">
        <v>83</v>
      </c>
      <c r="D7" s="19"/>
      <c r="E7" s="4"/>
      <c r="F7" s="4"/>
      <c r="G7" s="4"/>
      <c r="H7" s="7">
        <f>SUM(G8:G10)</f>
        <v>0</v>
      </c>
    </row>
    <row r="8" spans="2:8" ht="25.5" x14ac:dyDescent="0.25">
      <c r="B8" s="8">
        <f>+B7+0.01</f>
        <v>1.01</v>
      </c>
      <c r="C8" s="20" t="s">
        <v>21</v>
      </c>
      <c r="D8" s="25">
        <v>1</v>
      </c>
      <c r="E8" s="17" t="s">
        <v>22</v>
      </c>
      <c r="F8" s="2">
        <v>0</v>
      </c>
      <c r="G8" s="2">
        <f>+ROUND(D8*F8,2)</f>
        <v>0</v>
      </c>
      <c r="H8" s="9"/>
    </row>
    <row r="9" spans="2:8" ht="25.5" x14ac:dyDescent="0.25">
      <c r="B9" s="8">
        <f>+B8+0.01</f>
        <v>1.02</v>
      </c>
      <c r="C9" s="20" t="s">
        <v>23</v>
      </c>
      <c r="D9" s="25">
        <v>1</v>
      </c>
      <c r="E9" s="17" t="s">
        <v>22</v>
      </c>
      <c r="F9" s="2">
        <v>0</v>
      </c>
      <c r="G9" s="2">
        <f>+ROUND(D9*F9,2)</f>
        <v>0</v>
      </c>
      <c r="H9" s="9"/>
    </row>
    <row r="10" spans="2:8" x14ac:dyDescent="0.25">
      <c r="B10" s="8">
        <f>+B9+0.01</f>
        <v>1.03</v>
      </c>
      <c r="C10" s="24" t="s">
        <v>57</v>
      </c>
      <c r="D10" s="25">
        <v>7</v>
      </c>
      <c r="E10" s="26" t="s">
        <v>91</v>
      </c>
      <c r="F10" s="27">
        <v>0</v>
      </c>
      <c r="G10" s="27">
        <f>+ROUND(D10*F10,2)</f>
        <v>0</v>
      </c>
      <c r="H10" s="28"/>
    </row>
    <row r="11" spans="2:8" x14ac:dyDescent="0.25">
      <c r="B11" s="10">
        <v>2</v>
      </c>
      <c r="C11" s="21" t="s">
        <v>24</v>
      </c>
      <c r="D11" s="71"/>
      <c r="E11" s="18"/>
      <c r="F11" s="1"/>
      <c r="G11" s="1"/>
      <c r="H11" s="11">
        <f>SUM(G12:G15)</f>
        <v>0</v>
      </c>
    </row>
    <row r="12" spans="2:8" ht="25.5" x14ac:dyDescent="0.25">
      <c r="B12" s="8">
        <f>+B11+0.01</f>
        <v>2.0099999999999998</v>
      </c>
      <c r="C12" s="20" t="s">
        <v>25</v>
      </c>
      <c r="D12" s="25">
        <v>1</v>
      </c>
      <c r="E12" s="17" t="s">
        <v>22</v>
      </c>
      <c r="F12" s="2">
        <v>0</v>
      </c>
      <c r="G12" s="2">
        <f>+ROUND(D12*F12,2)</f>
        <v>0</v>
      </c>
      <c r="H12" s="9"/>
    </row>
    <row r="13" spans="2:8" ht="25.5" x14ac:dyDescent="0.25">
      <c r="B13" s="8">
        <f>+B12+0.01</f>
        <v>2.0199999999999996</v>
      </c>
      <c r="C13" s="20" t="s">
        <v>26</v>
      </c>
      <c r="D13" s="25">
        <v>1</v>
      </c>
      <c r="E13" s="17" t="s">
        <v>22</v>
      </c>
      <c r="F13" s="2">
        <v>0</v>
      </c>
      <c r="G13" s="2">
        <f>+ROUND(D13*F13,2)</f>
        <v>0</v>
      </c>
      <c r="H13" s="9"/>
    </row>
    <row r="14" spans="2:8" ht="25.5" x14ac:dyDescent="0.25">
      <c r="B14" s="8">
        <f>+B13+0.01</f>
        <v>2.0299999999999994</v>
      </c>
      <c r="C14" s="20" t="s">
        <v>27</v>
      </c>
      <c r="D14" s="25">
        <v>1</v>
      </c>
      <c r="E14" s="17" t="s">
        <v>22</v>
      </c>
      <c r="F14" s="2">
        <v>0</v>
      </c>
      <c r="G14" s="2">
        <f>+ROUND(D14*F14,2)</f>
        <v>0</v>
      </c>
      <c r="H14" s="9"/>
    </row>
    <row r="15" spans="2:8" ht="25.5" x14ac:dyDescent="0.25">
      <c r="B15" s="8">
        <f>+B14+0.01</f>
        <v>2.0399999999999991</v>
      </c>
      <c r="C15" s="20" t="s">
        <v>59</v>
      </c>
      <c r="D15" s="25">
        <v>1</v>
      </c>
      <c r="E15" s="17" t="s">
        <v>22</v>
      </c>
      <c r="F15" s="2">
        <v>0</v>
      </c>
      <c r="G15" s="2">
        <f>+ROUND(D15*F15,2)</f>
        <v>0</v>
      </c>
      <c r="H15" s="9"/>
    </row>
    <row r="16" spans="2:8" ht="63" customHeight="1" x14ac:dyDescent="0.25">
      <c r="B16" s="10">
        <v>3</v>
      </c>
      <c r="C16" s="21" t="s">
        <v>86</v>
      </c>
      <c r="D16" s="71"/>
      <c r="E16" s="18"/>
      <c r="F16" s="1"/>
      <c r="G16" s="1"/>
      <c r="H16" s="11">
        <f>SUM(G18:G232)</f>
        <v>0</v>
      </c>
    </row>
    <row r="17" spans="2:10" x14ac:dyDescent="0.25">
      <c r="B17" s="40"/>
      <c r="C17" s="41" t="s">
        <v>28</v>
      </c>
      <c r="D17" s="25"/>
      <c r="E17" s="42"/>
      <c r="F17" s="43"/>
      <c r="G17" s="43"/>
      <c r="H17" s="44"/>
    </row>
    <row r="18" spans="2:10" ht="25.5" x14ac:dyDescent="0.25">
      <c r="B18" s="23">
        <f>($B16+0.01)</f>
        <v>3.01</v>
      </c>
      <c r="C18" s="24" t="s">
        <v>9</v>
      </c>
      <c r="D18" s="25">
        <v>0.8</v>
      </c>
      <c r="E18" s="26" t="s">
        <v>0</v>
      </c>
      <c r="F18" s="27">
        <v>0</v>
      </c>
      <c r="G18" s="27">
        <f t="shared" ref="G18:G23" si="0">ROUND(F18*D18,2)</f>
        <v>0</v>
      </c>
      <c r="H18" s="28"/>
    </row>
    <row r="19" spans="2:10" x14ac:dyDescent="0.25">
      <c r="B19" s="23">
        <f>(B18+0.01)</f>
        <v>3.0199999999999996</v>
      </c>
      <c r="C19" s="24" t="s">
        <v>10</v>
      </c>
      <c r="D19" s="25">
        <v>0.8</v>
      </c>
      <c r="E19" s="26" t="s">
        <v>0</v>
      </c>
      <c r="F19" s="27">
        <v>0</v>
      </c>
      <c r="G19" s="27">
        <f t="shared" si="0"/>
        <v>0</v>
      </c>
      <c r="H19" s="28"/>
    </row>
    <row r="20" spans="2:10" x14ac:dyDescent="0.25">
      <c r="B20" s="23">
        <f>(B19+0.01)</f>
        <v>3.0299999999999994</v>
      </c>
      <c r="C20" s="24" t="s">
        <v>11</v>
      </c>
      <c r="D20" s="25">
        <v>160</v>
      </c>
      <c r="E20" s="26" t="s">
        <v>1</v>
      </c>
      <c r="F20" s="27">
        <v>0</v>
      </c>
      <c r="G20" s="27">
        <f t="shared" si="0"/>
        <v>0</v>
      </c>
      <c r="H20" s="28"/>
    </row>
    <row r="21" spans="2:10" x14ac:dyDescent="0.25">
      <c r="B21" s="23">
        <f t="shared" ref="B21:B33" si="1">(B20+0.01)</f>
        <v>3.0399999999999991</v>
      </c>
      <c r="C21" s="24" t="s">
        <v>7</v>
      </c>
      <c r="D21" s="25">
        <v>72.540000000000006</v>
      </c>
      <c r="E21" s="26" t="s">
        <v>0</v>
      </c>
      <c r="F21" s="27">
        <v>0</v>
      </c>
      <c r="G21" s="27">
        <f t="shared" si="0"/>
        <v>0</v>
      </c>
      <c r="H21" s="28"/>
    </row>
    <row r="22" spans="2:10" ht="38.25" x14ac:dyDescent="0.25">
      <c r="B22" s="23">
        <f t="shared" si="1"/>
        <v>3.0499999999999989</v>
      </c>
      <c r="C22" s="24" t="s">
        <v>2</v>
      </c>
      <c r="D22" s="25">
        <f>+D21*0.4</f>
        <v>29.016000000000005</v>
      </c>
      <c r="E22" s="26" t="s">
        <v>0</v>
      </c>
      <c r="F22" s="27">
        <v>0</v>
      </c>
      <c r="G22" s="27">
        <f t="shared" si="0"/>
        <v>0</v>
      </c>
      <c r="H22" s="28"/>
      <c r="J22" s="45"/>
    </row>
    <row r="23" spans="2:10" x14ac:dyDescent="0.25">
      <c r="B23" s="23">
        <f t="shared" si="1"/>
        <v>3.0599999999999987</v>
      </c>
      <c r="C23" s="24" t="s">
        <v>95</v>
      </c>
      <c r="D23" s="25">
        <f>+D21-D22</f>
        <v>43.524000000000001</v>
      </c>
      <c r="E23" s="26" t="s">
        <v>0</v>
      </c>
      <c r="F23" s="27">
        <v>0</v>
      </c>
      <c r="G23" s="27">
        <f t="shared" si="0"/>
        <v>0</v>
      </c>
      <c r="H23" s="28"/>
      <c r="J23" s="46"/>
    </row>
    <row r="24" spans="2:10" x14ac:dyDescent="0.25">
      <c r="B24" s="23"/>
      <c r="C24" s="47" t="s">
        <v>29</v>
      </c>
      <c r="D24" s="25"/>
      <c r="E24" s="26"/>
      <c r="F24" s="27"/>
      <c r="G24" s="27"/>
      <c r="H24" s="44"/>
    </row>
    <row r="25" spans="2:10" ht="25.5" x14ac:dyDescent="0.25">
      <c r="B25" s="23">
        <f>(B23+0.01)</f>
        <v>3.0699999999999985</v>
      </c>
      <c r="C25" s="24" t="s">
        <v>9</v>
      </c>
      <c r="D25" s="25">
        <v>0.28000000000000003</v>
      </c>
      <c r="E25" s="26" t="s">
        <v>0</v>
      </c>
      <c r="F25" s="27">
        <v>0</v>
      </c>
      <c r="G25" s="27">
        <f>ROUND(F25*D25,2)</f>
        <v>0</v>
      </c>
      <c r="H25" s="28"/>
    </row>
    <row r="26" spans="2:10" x14ac:dyDescent="0.25">
      <c r="B26" s="23">
        <f t="shared" si="1"/>
        <v>3.0799999999999983</v>
      </c>
      <c r="C26" s="24" t="s">
        <v>10</v>
      </c>
      <c r="D26" s="25">
        <v>0.28000000000000003</v>
      </c>
      <c r="E26" s="26" t="s">
        <v>0</v>
      </c>
      <c r="F26" s="27">
        <v>0</v>
      </c>
      <c r="G26" s="27">
        <f>ROUND(F26*D26,2)</f>
        <v>0</v>
      </c>
      <c r="H26" s="28"/>
    </row>
    <row r="27" spans="2:10" x14ac:dyDescent="0.25">
      <c r="B27" s="23">
        <f t="shared" si="1"/>
        <v>3.0899999999999981</v>
      </c>
      <c r="C27" s="24" t="s">
        <v>7</v>
      </c>
      <c r="D27" s="25">
        <v>46.26</v>
      </c>
      <c r="E27" s="26" t="s">
        <v>0</v>
      </c>
      <c r="F27" s="27">
        <v>0</v>
      </c>
      <c r="G27" s="27">
        <f>ROUND(F27*D27,2)</f>
        <v>0</v>
      </c>
      <c r="H27" s="28"/>
    </row>
    <row r="28" spans="2:10" ht="38.25" x14ac:dyDescent="0.25">
      <c r="B28" s="23">
        <f t="shared" si="1"/>
        <v>3.0999999999999979</v>
      </c>
      <c r="C28" s="24" t="s">
        <v>2</v>
      </c>
      <c r="D28" s="25">
        <f>+D27*0.4</f>
        <v>18.504000000000001</v>
      </c>
      <c r="E28" s="26" t="s">
        <v>0</v>
      </c>
      <c r="F28" s="27">
        <v>0</v>
      </c>
      <c r="G28" s="27">
        <f t="shared" ref="G28:G29" si="2">ROUND(F28*D28,2)</f>
        <v>0</v>
      </c>
      <c r="H28" s="28"/>
      <c r="J28" s="45"/>
    </row>
    <row r="29" spans="2:10" x14ac:dyDescent="0.25">
      <c r="B29" s="23">
        <f t="shared" si="1"/>
        <v>3.1099999999999977</v>
      </c>
      <c r="C29" s="24" t="s">
        <v>95</v>
      </c>
      <c r="D29" s="25">
        <f>+D27-D28</f>
        <v>27.755999999999997</v>
      </c>
      <c r="E29" s="26" t="s">
        <v>0</v>
      </c>
      <c r="F29" s="27">
        <v>0</v>
      </c>
      <c r="G29" s="27">
        <f t="shared" si="2"/>
        <v>0</v>
      </c>
      <c r="H29" s="28"/>
      <c r="J29" s="46"/>
    </row>
    <row r="30" spans="2:10" x14ac:dyDescent="0.25">
      <c r="B30" s="23"/>
      <c r="C30" s="47" t="s">
        <v>30</v>
      </c>
      <c r="D30" s="25"/>
      <c r="E30" s="26"/>
      <c r="F30" s="27"/>
      <c r="G30" s="27"/>
      <c r="H30" s="44"/>
    </row>
    <row r="31" spans="2:10" x14ac:dyDescent="0.25">
      <c r="B31" s="23">
        <f>(B29+0.01)</f>
        <v>3.1199999999999974</v>
      </c>
      <c r="C31" s="24" t="s">
        <v>7</v>
      </c>
      <c r="D31" s="25">
        <v>34.43</v>
      </c>
      <c r="E31" s="26" t="s">
        <v>0</v>
      </c>
      <c r="F31" s="27">
        <v>0</v>
      </c>
      <c r="G31" s="27">
        <f>ROUND(F31*D31,2)</f>
        <v>0</v>
      </c>
      <c r="H31" s="28"/>
    </row>
    <row r="32" spans="2:10" ht="38.25" x14ac:dyDescent="0.25">
      <c r="B32" s="23">
        <f t="shared" si="1"/>
        <v>3.1299999999999972</v>
      </c>
      <c r="C32" s="24" t="s">
        <v>2</v>
      </c>
      <c r="D32" s="25">
        <f>+D31*0.4</f>
        <v>13.772</v>
      </c>
      <c r="E32" s="26" t="s">
        <v>0</v>
      </c>
      <c r="F32" s="27">
        <v>0</v>
      </c>
      <c r="G32" s="27">
        <f t="shared" ref="G32:G33" si="3">ROUND(F32*D32,2)</f>
        <v>0</v>
      </c>
      <c r="H32" s="28"/>
      <c r="J32" s="45"/>
    </row>
    <row r="33" spans="2:10" x14ac:dyDescent="0.25">
      <c r="B33" s="23">
        <f t="shared" si="1"/>
        <v>3.139999999999997</v>
      </c>
      <c r="C33" s="24" t="s">
        <v>95</v>
      </c>
      <c r="D33" s="25">
        <f>+D31-D32</f>
        <v>20.658000000000001</v>
      </c>
      <c r="E33" s="26" t="s">
        <v>0</v>
      </c>
      <c r="F33" s="27">
        <v>0</v>
      </c>
      <c r="G33" s="27">
        <f t="shared" si="3"/>
        <v>0</v>
      </c>
      <c r="H33" s="28"/>
      <c r="J33" s="46"/>
    </row>
    <row r="34" spans="2:10" x14ac:dyDescent="0.25">
      <c r="B34" s="23"/>
      <c r="C34" s="41" t="s">
        <v>31</v>
      </c>
      <c r="D34" s="25"/>
      <c r="E34" s="26"/>
      <c r="F34" s="25"/>
      <c r="G34" s="25"/>
      <c r="H34" s="44"/>
    </row>
    <row r="35" spans="2:10" x14ac:dyDescent="0.25">
      <c r="B35" s="23">
        <f>(B33+0.01)</f>
        <v>3.1499999999999968</v>
      </c>
      <c r="C35" s="24" t="s">
        <v>12</v>
      </c>
      <c r="D35" s="25">
        <v>0.83</v>
      </c>
      <c r="E35" s="26" t="s">
        <v>0</v>
      </c>
      <c r="F35" s="27">
        <v>0</v>
      </c>
      <c r="G35" s="27">
        <f>ROUND(F35*D35,2)</f>
        <v>0</v>
      </c>
      <c r="H35" s="28"/>
    </row>
    <row r="36" spans="2:10" x14ac:dyDescent="0.25">
      <c r="B36" s="23">
        <f>(B35+0.01)</f>
        <v>3.1599999999999966</v>
      </c>
      <c r="C36" s="24" t="s">
        <v>13</v>
      </c>
      <c r="D36" s="25">
        <v>5.31</v>
      </c>
      <c r="E36" s="26" t="s">
        <v>1</v>
      </c>
      <c r="F36" s="27">
        <v>0</v>
      </c>
      <c r="G36" s="27">
        <f>ROUND(F36*D36,2)</f>
        <v>0</v>
      </c>
      <c r="H36" s="28"/>
    </row>
    <row r="37" spans="2:10" x14ac:dyDescent="0.25">
      <c r="B37" s="23">
        <f t="shared" ref="B37:B112" si="4">(B36+0.01)</f>
        <v>3.1699999999999964</v>
      </c>
      <c r="C37" s="24" t="s">
        <v>7</v>
      </c>
      <c r="D37" s="25">
        <v>10.62</v>
      </c>
      <c r="E37" s="26" t="s">
        <v>0</v>
      </c>
      <c r="F37" s="27">
        <v>0</v>
      </c>
      <c r="G37" s="27">
        <f>ROUND(F37*D37,2)</f>
        <v>0</v>
      </c>
      <c r="H37" s="28"/>
    </row>
    <row r="38" spans="2:10" ht="38.25" x14ac:dyDescent="0.25">
      <c r="B38" s="23">
        <f t="shared" si="4"/>
        <v>3.1799999999999962</v>
      </c>
      <c r="C38" s="24" t="s">
        <v>2</v>
      </c>
      <c r="D38" s="25">
        <f>+D37*0.4</f>
        <v>4.2480000000000002</v>
      </c>
      <c r="E38" s="26" t="s">
        <v>0</v>
      </c>
      <c r="F38" s="27">
        <v>0</v>
      </c>
      <c r="G38" s="27">
        <f t="shared" ref="G38:G39" si="5">ROUND(F38*D38,2)</f>
        <v>0</v>
      </c>
      <c r="H38" s="28"/>
      <c r="J38" s="45"/>
    </row>
    <row r="39" spans="2:10" x14ac:dyDescent="0.25">
      <c r="B39" s="23">
        <f t="shared" si="4"/>
        <v>3.1899999999999959</v>
      </c>
      <c r="C39" s="24" t="s">
        <v>95</v>
      </c>
      <c r="D39" s="25">
        <f>+D37-D38</f>
        <v>6.371999999999999</v>
      </c>
      <c r="E39" s="26" t="s">
        <v>0</v>
      </c>
      <c r="F39" s="27">
        <v>0</v>
      </c>
      <c r="G39" s="27">
        <f t="shared" si="5"/>
        <v>0</v>
      </c>
      <c r="H39" s="28"/>
      <c r="J39" s="46"/>
    </row>
    <row r="40" spans="2:10" x14ac:dyDescent="0.25">
      <c r="B40" s="23"/>
      <c r="C40" s="41" t="s">
        <v>32</v>
      </c>
      <c r="D40" s="25"/>
      <c r="E40" s="26"/>
      <c r="F40" s="25"/>
      <c r="G40" s="25"/>
      <c r="H40" s="44"/>
    </row>
    <row r="41" spans="2:10" x14ac:dyDescent="0.25">
      <c r="B41" s="23">
        <f>(B39+0.01)</f>
        <v>3.1999999999999957</v>
      </c>
      <c r="C41" s="24" t="s">
        <v>5</v>
      </c>
      <c r="D41" s="25">
        <v>2.0299999999999998</v>
      </c>
      <c r="E41" s="26" t="s">
        <v>0</v>
      </c>
      <c r="F41" s="27">
        <v>0</v>
      </c>
      <c r="G41" s="27">
        <f>ROUND(F41*D41,2)</f>
        <v>0</v>
      </c>
      <c r="H41" s="28"/>
    </row>
    <row r="42" spans="2:10" x14ac:dyDescent="0.25">
      <c r="B42" s="23">
        <f t="shared" si="4"/>
        <v>3.2099999999999955</v>
      </c>
      <c r="C42" s="24" t="s">
        <v>6</v>
      </c>
      <c r="D42" s="25">
        <v>2.0299999999999998</v>
      </c>
      <c r="E42" s="26" t="s">
        <v>0</v>
      </c>
      <c r="F42" s="27">
        <v>0</v>
      </c>
      <c r="G42" s="27">
        <f>ROUND(F42*D42,2)</f>
        <v>0</v>
      </c>
      <c r="H42" s="28"/>
    </row>
    <row r="43" spans="2:10" x14ac:dyDescent="0.25">
      <c r="B43" s="23">
        <f t="shared" si="4"/>
        <v>3.2199999999999953</v>
      </c>
      <c r="C43" s="24" t="s">
        <v>7</v>
      </c>
      <c r="D43" s="25">
        <v>22.19</v>
      </c>
      <c r="E43" s="26" t="s">
        <v>0</v>
      </c>
      <c r="F43" s="27">
        <v>0</v>
      </c>
      <c r="G43" s="27">
        <f>ROUND(F43*D43,2)</f>
        <v>0</v>
      </c>
      <c r="H43" s="28"/>
    </row>
    <row r="44" spans="2:10" ht="38.25" x14ac:dyDescent="0.25">
      <c r="B44" s="23">
        <f t="shared" si="4"/>
        <v>3.2299999999999951</v>
      </c>
      <c r="C44" s="24" t="s">
        <v>2</v>
      </c>
      <c r="D44" s="25">
        <f>+D43*0.4</f>
        <v>8.8760000000000012</v>
      </c>
      <c r="E44" s="26" t="s">
        <v>0</v>
      </c>
      <c r="F44" s="27">
        <v>0</v>
      </c>
      <c r="G44" s="27">
        <f t="shared" ref="G44:G45" si="6">ROUND(F44*D44,2)</f>
        <v>0</v>
      </c>
      <c r="H44" s="28"/>
      <c r="J44" s="45"/>
    </row>
    <row r="45" spans="2:10" x14ac:dyDescent="0.25">
      <c r="B45" s="23">
        <f t="shared" si="4"/>
        <v>3.2399999999999949</v>
      </c>
      <c r="C45" s="24" t="s">
        <v>95</v>
      </c>
      <c r="D45" s="25">
        <f>+D43-D44</f>
        <v>13.314</v>
      </c>
      <c r="E45" s="26" t="s">
        <v>0</v>
      </c>
      <c r="F45" s="27">
        <v>0</v>
      </c>
      <c r="G45" s="27">
        <f t="shared" si="6"/>
        <v>0</v>
      </c>
      <c r="H45" s="28"/>
      <c r="J45" s="46"/>
    </row>
    <row r="46" spans="2:10" x14ac:dyDescent="0.25">
      <c r="B46" s="23"/>
      <c r="C46" s="47" t="s">
        <v>33</v>
      </c>
      <c r="D46" s="25"/>
      <c r="E46" s="26"/>
      <c r="F46" s="27"/>
      <c r="G46" s="27"/>
      <c r="H46" s="44"/>
    </row>
    <row r="47" spans="2:10" x14ac:dyDescent="0.25">
      <c r="B47" s="23">
        <f>(B45+0.01)</f>
        <v>3.2499999999999947</v>
      </c>
      <c r="C47" s="48" t="s">
        <v>3</v>
      </c>
      <c r="D47" s="25">
        <v>0.56000000000000005</v>
      </c>
      <c r="E47" s="26" t="s">
        <v>0</v>
      </c>
      <c r="F47" s="27">
        <v>0</v>
      </c>
      <c r="G47" s="27">
        <f t="shared" ref="G47:G53" si="7">ROUND(F47*D47,2)</f>
        <v>0</v>
      </c>
      <c r="H47" s="28"/>
    </row>
    <row r="48" spans="2:10" x14ac:dyDescent="0.25">
      <c r="B48" s="23">
        <f t="shared" si="4"/>
        <v>3.2599999999999945</v>
      </c>
      <c r="C48" s="48" t="s">
        <v>4</v>
      </c>
      <c r="D48" s="25">
        <v>0.56000000000000005</v>
      </c>
      <c r="E48" s="26" t="s">
        <v>1</v>
      </c>
      <c r="F48" s="27">
        <v>0</v>
      </c>
      <c r="G48" s="27">
        <f t="shared" si="7"/>
        <v>0</v>
      </c>
      <c r="H48" s="28"/>
    </row>
    <row r="49" spans="2:10" x14ac:dyDescent="0.25">
      <c r="B49" s="23">
        <f t="shared" si="4"/>
        <v>3.2699999999999942</v>
      </c>
      <c r="C49" s="48" t="s">
        <v>5</v>
      </c>
      <c r="D49" s="25">
        <v>0.98</v>
      </c>
      <c r="E49" s="26" t="s">
        <v>0</v>
      </c>
      <c r="F49" s="27">
        <v>0</v>
      </c>
      <c r="G49" s="27">
        <f t="shared" si="7"/>
        <v>0</v>
      </c>
      <c r="H49" s="28"/>
    </row>
    <row r="50" spans="2:10" x14ac:dyDescent="0.25">
      <c r="B50" s="23">
        <f t="shared" si="4"/>
        <v>3.279999999999994</v>
      </c>
      <c r="C50" s="48" t="s">
        <v>6</v>
      </c>
      <c r="D50" s="25">
        <v>0.98</v>
      </c>
      <c r="E50" s="26" t="s">
        <v>0</v>
      </c>
      <c r="F50" s="27">
        <v>0</v>
      </c>
      <c r="G50" s="27">
        <f t="shared" si="7"/>
        <v>0</v>
      </c>
      <c r="H50" s="28"/>
    </row>
    <row r="51" spans="2:10" x14ac:dyDescent="0.25">
      <c r="B51" s="23">
        <f t="shared" si="4"/>
        <v>3.2899999999999938</v>
      </c>
      <c r="C51" s="48" t="s">
        <v>7</v>
      </c>
      <c r="D51" s="25">
        <v>50.11</v>
      </c>
      <c r="E51" s="26" t="s">
        <v>0</v>
      </c>
      <c r="F51" s="27">
        <v>0</v>
      </c>
      <c r="G51" s="27">
        <f t="shared" si="7"/>
        <v>0</v>
      </c>
      <c r="H51" s="28"/>
    </row>
    <row r="52" spans="2:10" ht="38.25" x14ac:dyDescent="0.25">
      <c r="B52" s="23">
        <f t="shared" si="4"/>
        <v>3.2999999999999936</v>
      </c>
      <c r="C52" s="24" t="s">
        <v>2</v>
      </c>
      <c r="D52" s="25">
        <f>+D51*0.4</f>
        <v>20.044</v>
      </c>
      <c r="E52" s="26" t="s">
        <v>0</v>
      </c>
      <c r="F52" s="27">
        <v>0</v>
      </c>
      <c r="G52" s="27">
        <f t="shared" si="7"/>
        <v>0</v>
      </c>
      <c r="H52" s="28"/>
      <c r="J52" s="45"/>
    </row>
    <row r="53" spans="2:10" x14ac:dyDescent="0.25">
      <c r="B53" s="23">
        <f t="shared" si="4"/>
        <v>3.3099999999999934</v>
      </c>
      <c r="C53" s="24" t="s">
        <v>95</v>
      </c>
      <c r="D53" s="25">
        <f>+D51-D52</f>
        <v>30.065999999999999</v>
      </c>
      <c r="E53" s="26" t="s">
        <v>0</v>
      </c>
      <c r="F53" s="27">
        <v>0</v>
      </c>
      <c r="G53" s="27">
        <f t="shared" si="7"/>
        <v>0</v>
      </c>
      <c r="H53" s="28"/>
      <c r="J53" s="46"/>
    </row>
    <row r="54" spans="2:10" x14ac:dyDescent="0.25">
      <c r="B54" s="23"/>
      <c r="C54" s="41" t="s">
        <v>34</v>
      </c>
      <c r="D54" s="25"/>
      <c r="E54" s="26"/>
      <c r="F54" s="25"/>
      <c r="G54" s="25"/>
      <c r="H54" s="44"/>
    </row>
    <row r="55" spans="2:10" x14ac:dyDescent="0.25">
      <c r="B55" s="23">
        <f>(B53+0.01)</f>
        <v>3.3199999999999932</v>
      </c>
      <c r="C55" s="24" t="s">
        <v>5</v>
      </c>
      <c r="D55" s="25">
        <v>0.84</v>
      </c>
      <c r="E55" s="26" t="s">
        <v>0</v>
      </c>
      <c r="F55" s="27">
        <v>0</v>
      </c>
      <c r="G55" s="27">
        <f>ROUND(F55*D55,2)</f>
        <v>0</v>
      </c>
      <c r="H55" s="28"/>
    </row>
    <row r="56" spans="2:10" x14ac:dyDescent="0.25">
      <c r="B56" s="23">
        <f t="shared" si="4"/>
        <v>3.329999999999993</v>
      </c>
      <c r="C56" s="24" t="s">
        <v>6</v>
      </c>
      <c r="D56" s="25">
        <v>0.84</v>
      </c>
      <c r="E56" s="26" t="s">
        <v>0</v>
      </c>
      <c r="F56" s="27">
        <v>0</v>
      </c>
      <c r="G56" s="27">
        <f>ROUND(F56*D56,2)</f>
        <v>0</v>
      </c>
      <c r="H56" s="28"/>
    </row>
    <row r="57" spans="2:10" x14ac:dyDescent="0.25">
      <c r="B57" s="23">
        <f t="shared" si="4"/>
        <v>3.3399999999999928</v>
      </c>
      <c r="C57" s="24" t="s">
        <v>7</v>
      </c>
      <c r="D57" s="25">
        <v>12.47</v>
      </c>
      <c r="E57" s="26" t="s">
        <v>0</v>
      </c>
      <c r="F57" s="27">
        <v>0</v>
      </c>
      <c r="G57" s="27">
        <f>ROUND(F57*D57,2)</f>
        <v>0</v>
      </c>
      <c r="H57" s="28"/>
    </row>
    <row r="58" spans="2:10" ht="38.25" x14ac:dyDescent="0.25">
      <c r="B58" s="23">
        <f t="shared" si="4"/>
        <v>3.3499999999999925</v>
      </c>
      <c r="C58" s="24" t="s">
        <v>2</v>
      </c>
      <c r="D58" s="25">
        <f>+D57*0.4</f>
        <v>4.9880000000000004</v>
      </c>
      <c r="E58" s="26" t="s">
        <v>0</v>
      </c>
      <c r="F58" s="27">
        <v>0</v>
      </c>
      <c r="G58" s="27">
        <f t="shared" ref="G58:G59" si="8">ROUND(F58*D58,2)</f>
        <v>0</v>
      </c>
      <c r="H58" s="28"/>
      <c r="J58" s="45"/>
    </row>
    <row r="59" spans="2:10" x14ac:dyDescent="0.25">
      <c r="B59" s="23">
        <f t="shared" si="4"/>
        <v>3.3599999999999923</v>
      </c>
      <c r="C59" s="24" t="s">
        <v>95</v>
      </c>
      <c r="D59" s="25">
        <f>+D57-D58</f>
        <v>7.4820000000000002</v>
      </c>
      <c r="E59" s="26" t="s">
        <v>0</v>
      </c>
      <c r="F59" s="27">
        <v>0</v>
      </c>
      <c r="G59" s="27">
        <f t="shared" si="8"/>
        <v>0</v>
      </c>
      <c r="H59" s="28"/>
      <c r="J59" s="46"/>
    </row>
    <row r="60" spans="2:10" x14ac:dyDescent="0.25">
      <c r="B60" s="23"/>
      <c r="C60" s="47" t="s">
        <v>35</v>
      </c>
      <c r="D60" s="25"/>
      <c r="E60" s="26"/>
      <c r="F60" s="27"/>
      <c r="G60" s="27"/>
      <c r="H60" s="44"/>
    </row>
    <row r="61" spans="2:10" x14ac:dyDescent="0.25">
      <c r="B61" s="23">
        <f>(B59+0.01)</f>
        <v>3.3699999999999921</v>
      </c>
      <c r="C61" s="24" t="s">
        <v>5</v>
      </c>
      <c r="D61" s="25">
        <v>6.18</v>
      </c>
      <c r="E61" s="26" t="s">
        <v>0</v>
      </c>
      <c r="F61" s="27">
        <v>0</v>
      </c>
      <c r="G61" s="27">
        <f>ROUND(F61*D61,2)</f>
        <v>0</v>
      </c>
      <c r="H61" s="28"/>
    </row>
    <row r="62" spans="2:10" x14ac:dyDescent="0.25">
      <c r="B62" s="23">
        <f t="shared" si="4"/>
        <v>3.3799999999999919</v>
      </c>
      <c r="C62" s="24" t="s">
        <v>6</v>
      </c>
      <c r="D62" s="25">
        <v>6.18</v>
      </c>
      <c r="E62" s="26" t="s">
        <v>0</v>
      </c>
      <c r="F62" s="27">
        <v>0</v>
      </c>
      <c r="G62" s="27">
        <f>ROUND(F62*D62,2)</f>
        <v>0</v>
      </c>
      <c r="H62" s="28"/>
    </row>
    <row r="63" spans="2:10" x14ac:dyDescent="0.25">
      <c r="B63" s="23">
        <f t="shared" si="4"/>
        <v>3.3899999999999917</v>
      </c>
      <c r="C63" s="24" t="s">
        <v>7</v>
      </c>
      <c r="D63" s="25">
        <v>24.79</v>
      </c>
      <c r="E63" s="26" t="s">
        <v>0</v>
      </c>
      <c r="F63" s="27">
        <v>0</v>
      </c>
      <c r="G63" s="27">
        <f>ROUND(F63*D63,2)</f>
        <v>0</v>
      </c>
      <c r="H63" s="28"/>
    </row>
    <row r="64" spans="2:10" ht="38.25" x14ac:dyDescent="0.25">
      <c r="B64" s="23">
        <f t="shared" si="4"/>
        <v>3.3999999999999915</v>
      </c>
      <c r="C64" s="24" t="s">
        <v>2</v>
      </c>
      <c r="D64" s="25">
        <f>+D63*0.4</f>
        <v>9.9160000000000004</v>
      </c>
      <c r="E64" s="26" t="s">
        <v>0</v>
      </c>
      <c r="F64" s="27">
        <v>0</v>
      </c>
      <c r="G64" s="27">
        <f t="shared" ref="G64:G65" si="9">ROUND(F64*D64,2)</f>
        <v>0</v>
      </c>
      <c r="H64" s="28"/>
      <c r="J64" s="45"/>
    </row>
    <row r="65" spans="2:10" x14ac:dyDescent="0.25">
      <c r="B65" s="23">
        <f t="shared" si="4"/>
        <v>3.4099999999999913</v>
      </c>
      <c r="C65" s="24" t="s">
        <v>95</v>
      </c>
      <c r="D65" s="25">
        <f>+D63-D64</f>
        <v>14.873999999999999</v>
      </c>
      <c r="E65" s="26" t="s">
        <v>0</v>
      </c>
      <c r="F65" s="27">
        <v>0</v>
      </c>
      <c r="G65" s="27">
        <f t="shared" si="9"/>
        <v>0</v>
      </c>
      <c r="H65" s="28"/>
      <c r="J65" s="46"/>
    </row>
    <row r="66" spans="2:10" x14ac:dyDescent="0.25">
      <c r="B66" s="23"/>
      <c r="C66" s="47" t="s">
        <v>36</v>
      </c>
      <c r="D66" s="25"/>
      <c r="E66" s="26"/>
      <c r="F66" s="27"/>
      <c r="G66" s="27"/>
      <c r="H66" s="44"/>
    </row>
    <row r="67" spans="2:10" x14ac:dyDescent="0.25">
      <c r="B67" s="23">
        <f>(B65+0.01)</f>
        <v>3.419999999999991</v>
      </c>
      <c r="C67" s="24" t="s">
        <v>5</v>
      </c>
      <c r="D67" s="25">
        <v>2.08</v>
      </c>
      <c r="E67" s="26" t="s">
        <v>0</v>
      </c>
      <c r="F67" s="27">
        <v>0</v>
      </c>
      <c r="G67" s="27">
        <f>ROUND(F67*D67,2)</f>
        <v>0</v>
      </c>
      <c r="H67" s="28"/>
    </row>
    <row r="68" spans="2:10" x14ac:dyDescent="0.25">
      <c r="B68" s="23">
        <f t="shared" si="4"/>
        <v>3.4299999999999908</v>
      </c>
      <c r="C68" s="24" t="s">
        <v>6</v>
      </c>
      <c r="D68" s="25">
        <v>2.08</v>
      </c>
      <c r="E68" s="26" t="s">
        <v>0</v>
      </c>
      <c r="F68" s="27">
        <v>0</v>
      </c>
      <c r="G68" s="27">
        <f>ROUND(F68*D68,2)</f>
        <v>0</v>
      </c>
      <c r="H68" s="28"/>
    </row>
    <row r="69" spans="2:10" x14ac:dyDescent="0.25">
      <c r="B69" s="23">
        <f t="shared" si="4"/>
        <v>3.4399999999999906</v>
      </c>
      <c r="C69" s="24" t="s">
        <v>7</v>
      </c>
      <c r="D69" s="25">
        <v>22.72</v>
      </c>
      <c r="E69" s="26" t="s">
        <v>0</v>
      </c>
      <c r="F69" s="27">
        <v>0</v>
      </c>
      <c r="G69" s="27">
        <f>ROUND(F69*D69,2)</f>
        <v>0</v>
      </c>
      <c r="H69" s="28"/>
    </row>
    <row r="70" spans="2:10" ht="38.25" x14ac:dyDescent="0.25">
      <c r="B70" s="23">
        <f t="shared" si="4"/>
        <v>3.4499999999999904</v>
      </c>
      <c r="C70" s="24" t="s">
        <v>2</v>
      </c>
      <c r="D70" s="25">
        <f>+D69*0.4</f>
        <v>9.0879999999999992</v>
      </c>
      <c r="E70" s="26" t="s">
        <v>0</v>
      </c>
      <c r="F70" s="27">
        <v>0</v>
      </c>
      <c r="G70" s="27">
        <f t="shared" ref="G70:G71" si="10">ROUND(F70*D70,2)</f>
        <v>0</v>
      </c>
      <c r="H70" s="28"/>
      <c r="J70" s="45"/>
    </row>
    <row r="71" spans="2:10" x14ac:dyDescent="0.25">
      <c r="B71" s="23">
        <f t="shared" si="4"/>
        <v>3.4599999999999902</v>
      </c>
      <c r="C71" s="24" t="s">
        <v>95</v>
      </c>
      <c r="D71" s="25">
        <f>+D69-D70</f>
        <v>13.632</v>
      </c>
      <c r="E71" s="26" t="s">
        <v>0</v>
      </c>
      <c r="F71" s="27">
        <v>0</v>
      </c>
      <c r="G71" s="27">
        <f t="shared" si="10"/>
        <v>0</v>
      </c>
      <c r="H71" s="28"/>
      <c r="J71" s="46"/>
    </row>
    <row r="72" spans="2:10" x14ac:dyDescent="0.25">
      <c r="B72" s="23"/>
      <c r="C72" s="47" t="s">
        <v>37</v>
      </c>
      <c r="D72" s="25"/>
      <c r="E72" s="26"/>
      <c r="F72" s="27"/>
      <c r="G72" s="27"/>
      <c r="H72" s="44"/>
    </row>
    <row r="73" spans="2:10" x14ac:dyDescent="0.25">
      <c r="B73" s="23">
        <f>(B71+0.01)</f>
        <v>3.46999999999999</v>
      </c>
      <c r="C73" s="24" t="s">
        <v>5</v>
      </c>
      <c r="D73" s="25">
        <v>3.28</v>
      </c>
      <c r="E73" s="26" t="s">
        <v>0</v>
      </c>
      <c r="F73" s="27">
        <v>0</v>
      </c>
      <c r="G73" s="27">
        <f>ROUND(F73*D73,2)</f>
        <v>0</v>
      </c>
      <c r="H73" s="28"/>
    </row>
    <row r="74" spans="2:10" x14ac:dyDescent="0.25">
      <c r="B74" s="23">
        <f t="shared" si="4"/>
        <v>3.4799999999999898</v>
      </c>
      <c r="C74" s="24" t="s">
        <v>6</v>
      </c>
      <c r="D74" s="25">
        <v>3.28</v>
      </c>
      <c r="E74" s="26" t="s">
        <v>0</v>
      </c>
      <c r="F74" s="27">
        <v>0</v>
      </c>
      <c r="G74" s="27">
        <f>ROUND(F74*D74,2)</f>
        <v>0</v>
      </c>
      <c r="H74" s="28"/>
    </row>
    <row r="75" spans="2:10" x14ac:dyDescent="0.25">
      <c r="B75" s="23">
        <f t="shared" si="4"/>
        <v>3.4899999999999896</v>
      </c>
      <c r="C75" s="24" t="s">
        <v>7</v>
      </c>
      <c r="D75" s="25">
        <v>35.799999999999997</v>
      </c>
      <c r="E75" s="26" t="s">
        <v>0</v>
      </c>
      <c r="F75" s="27">
        <v>0</v>
      </c>
      <c r="G75" s="27">
        <f>ROUND(F75*D75,2)</f>
        <v>0</v>
      </c>
      <c r="H75" s="28"/>
    </row>
    <row r="76" spans="2:10" ht="38.25" x14ac:dyDescent="0.25">
      <c r="B76" s="23">
        <f t="shared" si="4"/>
        <v>3.4999999999999893</v>
      </c>
      <c r="C76" s="24" t="s">
        <v>2</v>
      </c>
      <c r="D76" s="25">
        <f>+D75*0.4</f>
        <v>14.32</v>
      </c>
      <c r="E76" s="26" t="s">
        <v>0</v>
      </c>
      <c r="F76" s="27">
        <v>0</v>
      </c>
      <c r="G76" s="27">
        <f t="shared" ref="G76:G77" si="11">ROUND(F76*D76,2)</f>
        <v>0</v>
      </c>
      <c r="H76" s="28"/>
      <c r="J76" s="45"/>
    </row>
    <row r="77" spans="2:10" x14ac:dyDescent="0.25">
      <c r="B77" s="23">
        <f t="shared" si="4"/>
        <v>3.5099999999999891</v>
      </c>
      <c r="C77" s="24" t="s">
        <v>95</v>
      </c>
      <c r="D77" s="25">
        <f>+D75-D76</f>
        <v>21.479999999999997</v>
      </c>
      <c r="E77" s="26" t="s">
        <v>0</v>
      </c>
      <c r="F77" s="27">
        <v>0</v>
      </c>
      <c r="G77" s="27">
        <f t="shared" si="11"/>
        <v>0</v>
      </c>
      <c r="H77" s="28"/>
      <c r="J77" s="46"/>
    </row>
    <row r="78" spans="2:10" x14ac:dyDescent="0.25">
      <c r="B78" s="23"/>
      <c r="C78" s="47" t="s">
        <v>38</v>
      </c>
      <c r="D78" s="25"/>
      <c r="E78" s="26"/>
      <c r="F78" s="27"/>
      <c r="G78" s="27"/>
      <c r="H78" s="44"/>
      <c r="I78" s="49"/>
    </row>
    <row r="79" spans="2:10" x14ac:dyDescent="0.25">
      <c r="B79" s="23">
        <f>(B77+0.01)</f>
        <v>3.5199999999999889</v>
      </c>
      <c r="C79" s="24" t="s">
        <v>5</v>
      </c>
      <c r="D79" s="25">
        <v>2.41</v>
      </c>
      <c r="E79" s="26" t="s">
        <v>0</v>
      </c>
      <c r="F79" s="27">
        <v>0</v>
      </c>
      <c r="G79" s="27">
        <f>ROUND(F79*D79,2)</f>
        <v>0</v>
      </c>
      <c r="H79" s="28"/>
      <c r="I79" s="49"/>
    </row>
    <row r="80" spans="2:10" x14ac:dyDescent="0.25">
      <c r="B80" s="23">
        <f t="shared" si="4"/>
        <v>3.5299999999999887</v>
      </c>
      <c r="C80" s="24" t="s">
        <v>6</v>
      </c>
      <c r="D80" s="25">
        <v>2.41</v>
      </c>
      <c r="E80" s="26" t="s">
        <v>0</v>
      </c>
      <c r="F80" s="27">
        <v>0</v>
      </c>
      <c r="G80" s="27">
        <f>ROUND(F80*D80,2)</f>
        <v>0</v>
      </c>
      <c r="H80" s="28"/>
      <c r="I80" s="49"/>
    </row>
    <row r="81" spans="2:10" x14ac:dyDescent="0.25">
      <c r="B81" s="23">
        <f t="shared" si="4"/>
        <v>3.5399999999999885</v>
      </c>
      <c r="C81" s="24" t="s">
        <v>7</v>
      </c>
      <c r="D81" s="25">
        <v>15.48</v>
      </c>
      <c r="E81" s="26" t="s">
        <v>0</v>
      </c>
      <c r="F81" s="27">
        <v>0</v>
      </c>
      <c r="G81" s="27">
        <f>ROUND(F81*D81,2)</f>
        <v>0</v>
      </c>
      <c r="H81" s="28"/>
      <c r="I81" s="49"/>
    </row>
    <row r="82" spans="2:10" ht="38.25" x14ac:dyDescent="0.25">
      <c r="B82" s="23">
        <f t="shared" si="4"/>
        <v>3.5499999999999883</v>
      </c>
      <c r="C82" s="24" t="s">
        <v>2</v>
      </c>
      <c r="D82" s="25">
        <f>+D81*0.4</f>
        <v>6.1920000000000002</v>
      </c>
      <c r="E82" s="26" t="s">
        <v>0</v>
      </c>
      <c r="F82" s="27">
        <v>0</v>
      </c>
      <c r="G82" s="27">
        <f t="shared" ref="G82:G83" si="12">ROUND(F82*D82,2)</f>
        <v>0</v>
      </c>
      <c r="H82" s="28"/>
      <c r="J82" s="45"/>
    </row>
    <row r="83" spans="2:10" x14ac:dyDescent="0.25">
      <c r="B83" s="23">
        <f t="shared" si="4"/>
        <v>3.5599999999999881</v>
      </c>
      <c r="C83" s="24" t="s">
        <v>95</v>
      </c>
      <c r="D83" s="25">
        <f>+D81-D82</f>
        <v>9.2880000000000003</v>
      </c>
      <c r="E83" s="26" t="s">
        <v>0</v>
      </c>
      <c r="F83" s="27">
        <v>0</v>
      </c>
      <c r="G83" s="27">
        <f t="shared" si="12"/>
        <v>0</v>
      </c>
      <c r="H83" s="28"/>
      <c r="J83" s="46"/>
    </row>
    <row r="84" spans="2:10" x14ac:dyDescent="0.25">
      <c r="B84" s="23"/>
      <c r="C84" s="47" t="s">
        <v>39</v>
      </c>
      <c r="D84" s="25"/>
      <c r="E84" s="26"/>
      <c r="F84" s="27"/>
      <c r="G84" s="27"/>
      <c r="H84" s="44"/>
      <c r="I84" s="49"/>
    </row>
    <row r="85" spans="2:10" x14ac:dyDescent="0.25">
      <c r="B85" s="23">
        <f>(B83+0.01)</f>
        <v>3.5699999999999878</v>
      </c>
      <c r="C85" s="24" t="s">
        <v>5</v>
      </c>
      <c r="D85" s="25">
        <v>3.56</v>
      </c>
      <c r="E85" s="26" t="s">
        <v>0</v>
      </c>
      <c r="F85" s="27">
        <v>0</v>
      </c>
      <c r="G85" s="27">
        <f>ROUND(F85*D85,2)</f>
        <v>0</v>
      </c>
      <c r="H85" s="28"/>
      <c r="I85" s="49"/>
    </row>
    <row r="86" spans="2:10" x14ac:dyDescent="0.25">
      <c r="B86" s="23">
        <f t="shared" si="4"/>
        <v>3.5799999999999876</v>
      </c>
      <c r="C86" s="24" t="s">
        <v>6</v>
      </c>
      <c r="D86" s="25">
        <v>3.56</v>
      </c>
      <c r="E86" s="26" t="s">
        <v>0</v>
      </c>
      <c r="F86" s="27">
        <v>0</v>
      </c>
      <c r="G86" s="27">
        <f>ROUND(F86*D86,2)</f>
        <v>0</v>
      </c>
      <c r="H86" s="28"/>
      <c r="I86" s="49"/>
    </row>
    <row r="87" spans="2:10" x14ac:dyDescent="0.25">
      <c r="B87" s="23">
        <f t="shared" si="4"/>
        <v>3.5899999999999874</v>
      </c>
      <c r="C87" s="24" t="s">
        <v>7</v>
      </c>
      <c r="D87" s="25">
        <v>38.86</v>
      </c>
      <c r="E87" s="26" t="s">
        <v>0</v>
      </c>
      <c r="F87" s="27">
        <v>0</v>
      </c>
      <c r="G87" s="27">
        <f>ROUND(F87*D87,2)</f>
        <v>0</v>
      </c>
      <c r="H87" s="28"/>
      <c r="I87" s="49"/>
    </row>
    <row r="88" spans="2:10" ht="38.25" x14ac:dyDescent="0.25">
      <c r="B88" s="23">
        <f t="shared" si="4"/>
        <v>3.5999999999999872</v>
      </c>
      <c r="C88" s="24" t="s">
        <v>2</v>
      </c>
      <c r="D88" s="25">
        <f>+D87*0.4</f>
        <v>15.544</v>
      </c>
      <c r="E88" s="26" t="s">
        <v>0</v>
      </c>
      <c r="F88" s="27">
        <v>0</v>
      </c>
      <c r="G88" s="27">
        <f t="shared" ref="G88:G89" si="13">ROUND(F88*D88,2)</f>
        <v>0</v>
      </c>
      <c r="H88" s="28"/>
      <c r="J88" s="45"/>
    </row>
    <row r="89" spans="2:10" x14ac:dyDescent="0.25">
      <c r="B89" s="23">
        <f t="shared" si="4"/>
        <v>3.609999999999987</v>
      </c>
      <c r="C89" s="24" t="s">
        <v>95</v>
      </c>
      <c r="D89" s="25">
        <f>+D87-D88</f>
        <v>23.315999999999999</v>
      </c>
      <c r="E89" s="26" t="s">
        <v>0</v>
      </c>
      <c r="F89" s="27">
        <v>0</v>
      </c>
      <c r="G89" s="27">
        <f t="shared" si="13"/>
        <v>0</v>
      </c>
      <c r="H89" s="28"/>
      <c r="J89" s="46"/>
    </row>
    <row r="90" spans="2:10" x14ac:dyDescent="0.25">
      <c r="B90" s="23"/>
      <c r="C90" s="50" t="s">
        <v>61</v>
      </c>
      <c r="D90" s="25"/>
      <c r="E90" s="26"/>
      <c r="F90" s="27"/>
      <c r="G90" s="27"/>
      <c r="H90" s="44"/>
      <c r="I90" s="49" t="s">
        <v>60</v>
      </c>
    </row>
    <row r="91" spans="2:10" x14ac:dyDescent="0.25">
      <c r="B91" s="23">
        <f>(B89+0.01)</f>
        <v>3.6199999999999868</v>
      </c>
      <c r="C91" s="24" t="s">
        <v>5</v>
      </c>
      <c r="D91" s="25">
        <v>2.83</v>
      </c>
      <c r="E91" s="26" t="s">
        <v>0</v>
      </c>
      <c r="F91" s="27">
        <v>0</v>
      </c>
      <c r="G91" s="27">
        <f>ROUND(F91*D91,2)</f>
        <v>0</v>
      </c>
      <c r="H91" s="28"/>
    </row>
    <row r="92" spans="2:10" x14ac:dyDescent="0.25">
      <c r="B92" s="23">
        <f t="shared" si="4"/>
        <v>3.6299999999999866</v>
      </c>
      <c r="C92" s="24" t="s">
        <v>6</v>
      </c>
      <c r="D92" s="25">
        <v>2.83</v>
      </c>
      <c r="E92" s="26" t="s">
        <v>0</v>
      </c>
      <c r="F92" s="27">
        <v>0</v>
      </c>
      <c r="G92" s="27">
        <f>ROUND(F92*D92,2)</f>
        <v>0</v>
      </c>
      <c r="H92" s="28"/>
    </row>
    <row r="93" spans="2:10" x14ac:dyDescent="0.25">
      <c r="B93" s="23">
        <f t="shared" si="4"/>
        <v>3.6399999999999864</v>
      </c>
      <c r="C93" s="24" t="s">
        <v>7</v>
      </c>
      <c r="D93" s="25">
        <v>18.18</v>
      </c>
      <c r="E93" s="26" t="s">
        <v>0</v>
      </c>
      <c r="F93" s="27">
        <v>0</v>
      </c>
      <c r="G93" s="27">
        <f>ROUND(F93*D93,2)</f>
        <v>0</v>
      </c>
      <c r="H93" s="28"/>
    </row>
    <row r="94" spans="2:10" ht="38.25" x14ac:dyDescent="0.25">
      <c r="B94" s="23">
        <f t="shared" si="4"/>
        <v>3.6499999999999861</v>
      </c>
      <c r="C94" s="24" t="s">
        <v>2</v>
      </c>
      <c r="D94" s="25">
        <f>+D93*0.4</f>
        <v>7.2720000000000002</v>
      </c>
      <c r="E94" s="26" t="s">
        <v>0</v>
      </c>
      <c r="F94" s="27">
        <v>0</v>
      </c>
      <c r="G94" s="27">
        <f t="shared" ref="G94:G95" si="14">ROUND(F94*D94,2)</f>
        <v>0</v>
      </c>
      <c r="H94" s="28"/>
      <c r="J94" s="45"/>
    </row>
    <row r="95" spans="2:10" x14ac:dyDescent="0.25">
      <c r="B95" s="23">
        <f t="shared" si="4"/>
        <v>3.6599999999999859</v>
      </c>
      <c r="C95" s="24" t="s">
        <v>95</v>
      </c>
      <c r="D95" s="25">
        <f>+D93-D94</f>
        <v>10.907999999999999</v>
      </c>
      <c r="E95" s="26" t="s">
        <v>0</v>
      </c>
      <c r="F95" s="27">
        <v>0</v>
      </c>
      <c r="G95" s="27">
        <f t="shared" si="14"/>
        <v>0</v>
      </c>
      <c r="H95" s="28"/>
      <c r="J95" s="46"/>
    </row>
    <row r="96" spans="2:10" x14ac:dyDescent="0.25">
      <c r="B96" s="23"/>
      <c r="C96" s="47" t="s">
        <v>40</v>
      </c>
      <c r="D96" s="25"/>
      <c r="E96" s="26"/>
      <c r="F96" s="27"/>
      <c r="G96" s="27"/>
      <c r="H96" s="44"/>
    </row>
    <row r="97" spans="2:10" ht="25.5" x14ac:dyDescent="0.25">
      <c r="B97" s="23">
        <f>(B95+0.01)</f>
        <v>3.6699999999999857</v>
      </c>
      <c r="C97" s="24" t="s">
        <v>87</v>
      </c>
      <c r="D97" s="25">
        <v>0.81</v>
      </c>
      <c r="E97" s="26" t="s">
        <v>0</v>
      </c>
      <c r="F97" s="27">
        <v>0</v>
      </c>
      <c r="G97" s="27">
        <f>ROUND(F97*D97,2)</f>
        <v>0</v>
      </c>
      <c r="H97" s="28"/>
    </row>
    <row r="98" spans="2:10" ht="25.5" x14ac:dyDescent="0.25">
      <c r="B98" s="23">
        <f t="shared" si="4"/>
        <v>3.6799999999999855</v>
      </c>
      <c r="C98" s="24" t="s">
        <v>87</v>
      </c>
      <c r="D98" s="25">
        <v>0.81</v>
      </c>
      <c r="E98" s="26" t="s">
        <v>0</v>
      </c>
      <c r="F98" s="27">
        <v>0</v>
      </c>
      <c r="G98" s="27">
        <f>ROUND(F98*D98,2)</f>
        <v>0</v>
      </c>
      <c r="H98" s="28"/>
    </row>
    <row r="99" spans="2:10" x14ac:dyDescent="0.25">
      <c r="B99" s="23">
        <f t="shared" si="4"/>
        <v>3.6899999999999853</v>
      </c>
      <c r="C99" s="24" t="s">
        <v>7</v>
      </c>
      <c r="D99" s="25">
        <v>45.64</v>
      </c>
      <c r="E99" s="26" t="s">
        <v>0</v>
      </c>
      <c r="F99" s="27">
        <v>0</v>
      </c>
      <c r="G99" s="27">
        <f>ROUND(F99*D99,2)</f>
        <v>0</v>
      </c>
      <c r="H99" s="28"/>
    </row>
    <row r="100" spans="2:10" ht="38.25" x14ac:dyDescent="0.25">
      <c r="B100" s="23">
        <f t="shared" si="4"/>
        <v>3.6999999999999851</v>
      </c>
      <c r="C100" s="24" t="s">
        <v>2</v>
      </c>
      <c r="D100" s="25">
        <f>+D99*0.4</f>
        <v>18.256</v>
      </c>
      <c r="E100" s="26" t="s">
        <v>0</v>
      </c>
      <c r="F100" s="27">
        <v>0</v>
      </c>
      <c r="G100" s="27">
        <f t="shared" ref="G100:G101" si="15">ROUND(F100*D100,2)</f>
        <v>0</v>
      </c>
      <c r="H100" s="28"/>
      <c r="J100" s="45"/>
    </row>
    <row r="101" spans="2:10" x14ac:dyDescent="0.25">
      <c r="B101" s="23">
        <f t="shared" si="4"/>
        <v>3.7099999999999849</v>
      </c>
      <c r="C101" s="24" t="s">
        <v>95</v>
      </c>
      <c r="D101" s="25">
        <f>+D99-D100</f>
        <v>27.384</v>
      </c>
      <c r="E101" s="26" t="s">
        <v>0</v>
      </c>
      <c r="F101" s="27">
        <v>0</v>
      </c>
      <c r="G101" s="27">
        <f t="shared" si="15"/>
        <v>0</v>
      </c>
      <c r="H101" s="28"/>
      <c r="J101" s="46"/>
    </row>
    <row r="102" spans="2:10" x14ac:dyDescent="0.25">
      <c r="B102" s="23"/>
      <c r="C102" s="47" t="s">
        <v>41</v>
      </c>
      <c r="D102" s="25"/>
      <c r="E102" s="26"/>
      <c r="F102" s="27"/>
      <c r="G102" s="27"/>
      <c r="H102" s="44"/>
    </row>
    <row r="103" spans="2:10" ht="25.5" x14ac:dyDescent="0.25">
      <c r="B103" s="23">
        <f>(B101+0.01)</f>
        <v>3.7199999999999847</v>
      </c>
      <c r="C103" s="24" t="s">
        <v>88</v>
      </c>
      <c r="D103" s="25">
        <v>10.8</v>
      </c>
      <c r="E103" s="26" t="s">
        <v>0</v>
      </c>
      <c r="F103" s="27">
        <v>0</v>
      </c>
      <c r="G103" s="27">
        <f>ROUND(F103*D103,2)</f>
        <v>0</v>
      </c>
      <c r="H103" s="28"/>
    </row>
    <row r="104" spans="2:10" x14ac:dyDescent="0.25">
      <c r="B104" s="23">
        <f t="shared" si="4"/>
        <v>3.7299999999999844</v>
      </c>
      <c r="C104" s="24" t="s">
        <v>89</v>
      </c>
      <c r="D104" s="25">
        <v>10.8</v>
      </c>
      <c r="E104" s="26" t="s">
        <v>0</v>
      </c>
      <c r="F104" s="27">
        <v>0</v>
      </c>
      <c r="G104" s="27">
        <f>ROUND(F104*D104,2)</f>
        <v>0</v>
      </c>
      <c r="H104" s="28"/>
    </row>
    <row r="105" spans="2:10" x14ac:dyDescent="0.25">
      <c r="B105" s="23">
        <f t="shared" si="4"/>
        <v>3.7399999999999842</v>
      </c>
      <c r="C105" s="24" t="s">
        <v>7</v>
      </c>
      <c r="D105" s="25">
        <v>138.86000000000001</v>
      </c>
      <c r="E105" s="26" t="s">
        <v>0</v>
      </c>
      <c r="F105" s="27">
        <v>0</v>
      </c>
      <c r="G105" s="27">
        <f>ROUND(F105*D105,2)</f>
        <v>0</v>
      </c>
      <c r="H105" s="28"/>
    </row>
    <row r="106" spans="2:10" ht="38.25" x14ac:dyDescent="0.25">
      <c r="B106" s="23">
        <f t="shared" si="4"/>
        <v>3.749999999999984</v>
      </c>
      <c r="C106" s="24" t="s">
        <v>2</v>
      </c>
      <c r="D106" s="25">
        <f>+D105*0.4</f>
        <v>55.544000000000011</v>
      </c>
      <c r="E106" s="26" t="s">
        <v>0</v>
      </c>
      <c r="F106" s="27">
        <v>0</v>
      </c>
      <c r="G106" s="27">
        <f t="shared" ref="G106:G107" si="16">ROUND(F106*D106,2)</f>
        <v>0</v>
      </c>
      <c r="H106" s="28"/>
      <c r="J106" s="45"/>
    </row>
    <row r="107" spans="2:10" x14ac:dyDescent="0.25">
      <c r="B107" s="23">
        <f t="shared" si="4"/>
        <v>3.7599999999999838</v>
      </c>
      <c r="C107" s="24" t="s">
        <v>95</v>
      </c>
      <c r="D107" s="25">
        <f>+D105-D106</f>
        <v>83.316000000000003</v>
      </c>
      <c r="E107" s="26" t="s">
        <v>0</v>
      </c>
      <c r="F107" s="27">
        <v>0</v>
      </c>
      <c r="G107" s="27">
        <f t="shared" si="16"/>
        <v>0</v>
      </c>
      <c r="H107" s="28"/>
      <c r="J107" s="46"/>
    </row>
    <row r="108" spans="2:10" x14ac:dyDescent="0.25">
      <c r="B108" s="23"/>
      <c r="C108" s="47" t="s">
        <v>42</v>
      </c>
      <c r="D108" s="25"/>
      <c r="E108" s="26"/>
      <c r="F108" s="27"/>
      <c r="G108" s="27"/>
      <c r="H108" s="44"/>
    </row>
    <row r="109" spans="2:10" ht="25.5" x14ac:dyDescent="0.25">
      <c r="B109" s="23">
        <f>(B107+0.01)</f>
        <v>3.7699999999999836</v>
      </c>
      <c r="C109" s="24" t="s">
        <v>88</v>
      </c>
      <c r="D109" s="25">
        <v>19.440000000000001</v>
      </c>
      <c r="E109" s="26" t="s">
        <v>0</v>
      </c>
      <c r="F109" s="27">
        <v>0</v>
      </c>
      <c r="G109" s="27">
        <f>ROUND(F109*D109,2)</f>
        <v>0</v>
      </c>
      <c r="H109" s="28"/>
    </row>
    <row r="110" spans="2:10" x14ac:dyDescent="0.25">
      <c r="B110" s="23">
        <f t="shared" si="4"/>
        <v>3.7799999999999834</v>
      </c>
      <c r="C110" s="24" t="s">
        <v>89</v>
      </c>
      <c r="D110" s="25">
        <v>19.440000000000001</v>
      </c>
      <c r="E110" s="26" t="s">
        <v>0</v>
      </c>
      <c r="F110" s="27">
        <v>0</v>
      </c>
      <c r="G110" s="27">
        <f>ROUND(F110*D110,2)</f>
        <v>0</v>
      </c>
      <c r="H110" s="28"/>
    </row>
    <row r="111" spans="2:10" x14ac:dyDescent="0.25">
      <c r="B111" s="23">
        <f t="shared" si="4"/>
        <v>3.7899999999999832</v>
      </c>
      <c r="C111" s="24" t="s">
        <v>7</v>
      </c>
      <c r="D111" s="25">
        <v>59.11</v>
      </c>
      <c r="E111" s="26" t="s">
        <v>0</v>
      </c>
      <c r="F111" s="27">
        <v>0</v>
      </c>
      <c r="G111" s="27">
        <f>ROUND(F111*D111,2)</f>
        <v>0</v>
      </c>
      <c r="H111" s="28"/>
    </row>
    <row r="112" spans="2:10" ht="38.25" x14ac:dyDescent="0.25">
      <c r="B112" s="23">
        <f t="shared" si="4"/>
        <v>3.7999999999999829</v>
      </c>
      <c r="C112" s="24" t="s">
        <v>2</v>
      </c>
      <c r="D112" s="25">
        <f>+D111*0.4</f>
        <v>23.644000000000002</v>
      </c>
      <c r="E112" s="26" t="s">
        <v>0</v>
      </c>
      <c r="F112" s="27">
        <v>0</v>
      </c>
      <c r="G112" s="27">
        <f t="shared" ref="G112:G113" si="17">ROUND(F112*D112,2)</f>
        <v>0</v>
      </c>
      <c r="H112" s="28"/>
      <c r="J112" s="45"/>
    </row>
    <row r="113" spans="2:10" x14ac:dyDescent="0.25">
      <c r="B113" s="23">
        <f t="shared" ref="B113" si="18">(B112+0.01)</f>
        <v>3.8099999999999827</v>
      </c>
      <c r="C113" s="24" t="s">
        <v>95</v>
      </c>
      <c r="D113" s="25">
        <f>+D111-D112</f>
        <v>35.465999999999994</v>
      </c>
      <c r="E113" s="26" t="s">
        <v>0</v>
      </c>
      <c r="F113" s="27">
        <v>0</v>
      </c>
      <c r="G113" s="27">
        <f t="shared" si="17"/>
        <v>0</v>
      </c>
      <c r="H113" s="28"/>
      <c r="J113" s="46"/>
    </row>
    <row r="114" spans="2:10" x14ac:dyDescent="0.25">
      <c r="B114" s="23"/>
      <c r="C114" s="47" t="s">
        <v>43</v>
      </c>
      <c r="D114" s="25"/>
      <c r="E114" s="26"/>
      <c r="F114" s="27"/>
      <c r="G114" s="27"/>
      <c r="H114" s="44"/>
    </row>
    <row r="115" spans="2:10" x14ac:dyDescent="0.25">
      <c r="B115" s="23">
        <f>(B113+0.01)</f>
        <v>3.8199999999999825</v>
      </c>
      <c r="C115" s="24" t="s">
        <v>5</v>
      </c>
      <c r="D115" s="25">
        <v>1.1100000000000001</v>
      </c>
      <c r="E115" s="26" t="s">
        <v>0</v>
      </c>
      <c r="F115" s="27">
        <v>0</v>
      </c>
      <c r="G115" s="27">
        <f>ROUND(F115*D115,2)</f>
        <v>0</v>
      </c>
      <c r="H115" s="28"/>
    </row>
    <row r="116" spans="2:10" x14ac:dyDescent="0.25">
      <c r="B116" s="23">
        <f t="shared" ref="B116:B135" si="19">(B115+0.01)</f>
        <v>3.8299999999999823</v>
      </c>
      <c r="C116" s="24" t="s">
        <v>6</v>
      </c>
      <c r="D116" s="25">
        <v>1.1100000000000001</v>
      </c>
      <c r="E116" s="26" t="s">
        <v>0</v>
      </c>
      <c r="F116" s="27">
        <v>0</v>
      </c>
      <c r="G116" s="27">
        <f>ROUND(F116*D116,2)</f>
        <v>0</v>
      </c>
      <c r="H116" s="28"/>
    </row>
    <row r="117" spans="2:10" x14ac:dyDescent="0.25">
      <c r="B117" s="23">
        <f t="shared" si="19"/>
        <v>3.8399999999999821</v>
      </c>
      <c r="C117" s="24" t="s">
        <v>7</v>
      </c>
      <c r="D117" s="25">
        <v>11.73</v>
      </c>
      <c r="E117" s="26" t="s">
        <v>0</v>
      </c>
      <c r="F117" s="27">
        <v>0</v>
      </c>
      <c r="G117" s="27">
        <f>ROUND(F117*D117,2)</f>
        <v>0</v>
      </c>
      <c r="H117" s="28"/>
    </row>
    <row r="118" spans="2:10" ht="38.25" x14ac:dyDescent="0.25">
      <c r="B118" s="23">
        <f t="shared" si="19"/>
        <v>3.8499999999999819</v>
      </c>
      <c r="C118" s="24" t="s">
        <v>2</v>
      </c>
      <c r="D118" s="25">
        <f>+D117*0.4</f>
        <v>4.6920000000000002</v>
      </c>
      <c r="E118" s="26" t="s">
        <v>0</v>
      </c>
      <c r="F118" s="27">
        <v>0</v>
      </c>
      <c r="G118" s="27">
        <f t="shared" ref="G118:G119" si="20">ROUND(F118*D118,2)</f>
        <v>0</v>
      </c>
      <c r="H118" s="28"/>
      <c r="J118" s="45"/>
    </row>
    <row r="119" spans="2:10" x14ac:dyDescent="0.25">
      <c r="B119" s="23">
        <f t="shared" si="19"/>
        <v>3.8599999999999817</v>
      </c>
      <c r="C119" s="24" t="s">
        <v>95</v>
      </c>
      <c r="D119" s="25">
        <f>+D117-D118</f>
        <v>7.0380000000000003</v>
      </c>
      <c r="E119" s="26" t="s">
        <v>0</v>
      </c>
      <c r="F119" s="27">
        <v>0</v>
      </c>
      <c r="G119" s="27">
        <f t="shared" si="20"/>
        <v>0</v>
      </c>
      <c r="H119" s="28"/>
      <c r="J119" s="46"/>
    </row>
    <row r="120" spans="2:10" x14ac:dyDescent="0.25">
      <c r="B120" s="23"/>
      <c r="C120" s="47" t="s">
        <v>44</v>
      </c>
      <c r="D120" s="25"/>
      <c r="E120" s="26"/>
      <c r="F120" s="27"/>
      <c r="G120" s="27"/>
      <c r="H120" s="44"/>
    </row>
    <row r="121" spans="2:10" x14ac:dyDescent="0.25">
      <c r="B121" s="23">
        <f>(B119+0.01)</f>
        <v>3.8699999999999815</v>
      </c>
      <c r="C121" s="24" t="s">
        <v>5</v>
      </c>
      <c r="D121" s="25">
        <v>1.69</v>
      </c>
      <c r="E121" s="26" t="s">
        <v>0</v>
      </c>
      <c r="F121" s="27">
        <v>0</v>
      </c>
      <c r="G121" s="27">
        <f>ROUND(F121*D121,2)</f>
        <v>0</v>
      </c>
      <c r="H121" s="28"/>
    </row>
    <row r="122" spans="2:10" x14ac:dyDescent="0.25">
      <c r="B122" s="23">
        <f t="shared" si="19"/>
        <v>3.8799999999999812</v>
      </c>
      <c r="C122" s="24" t="s">
        <v>6</v>
      </c>
      <c r="D122" s="25">
        <v>1.69</v>
      </c>
      <c r="E122" s="26" t="s">
        <v>0</v>
      </c>
      <c r="F122" s="27">
        <v>0</v>
      </c>
      <c r="G122" s="27">
        <f>ROUND(F122*D122,2)</f>
        <v>0</v>
      </c>
      <c r="H122" s="28"/>
    </row>
    <row r="123" spans="2:10" x14ac:dyDescent="0.25">
      <c r="B123" s="23">
        <f t="shared" si="19"/>
        <v>3.889999999999981</v>
      </c>
      <c r="C123" s="24" t="s">
        <v>7</v>
      </c>
      <c r="D123" s="25">
        <v>16.88</v>
      </c>
      <c r="E123" s="26" t="s">
        <v>0</v>
      </c>
      <c r="F123" s="27">
        <v>0</v>
      </c>
      <c r="G123" s="27">
        <f>ROUND(F123*D123,2)</f>
        <v>0</v>
      </c>
      <c r="H123" s="28"/>
    </row>
    <row r="124" spans="2:10" ht="38.25" x14ac:dyDescent="0.25">
      <c r="B124" s="23">
        <f t="shared" si="19"/>
        <v>3.8999999999999808</v>
      </c>
      <c r="C124" s="24" t="s">
        <v>2</v>
      </c>
      <c r="D124" s="25">
        <f>+D123*0.4</f>
        <v>6.7519999999999998</v>
      </c>
      <c r="E124" s="26" t="s">
        <v>0</v>
      </c>
      <c r="F124" s="27">
        <v>0</v>
      </c>
      <c r="G124" s="27">
        <f t="shared" ref="G124:G125" si="21">ROUND(F124*D124,2)</f>
        <v>0</v>
      </c>
      <c r="H124" s="28"/>
      <c r="J124" s="45"/>
    </row>
    <row r="125" spans="2:10" x14ac:dyDescent="0.25">
      <c r="B125" s="23">
        <f t="shared" si="19"/>
        <v>3.9099999999999806</v>
      </c>
      <c r="C125" s="24" t="s">
        <v>95</v>
      </c>
      <c r="D125" s="25">
        <f>+D123-D124</f>
        <v>10.128</v>
      </c>
      <c r="E125" s="26" t="s">
        <v>0</v>
      </c>
      <c r="F125" s="27">
        <v>0</v>
      </c>
      <c r="G125" s="27">
        <f t="shared" si="21"/>
        <v>0</v>
      </c>
      <c r="H125" s="28"/>
      <c r="J125" s="46"/>
    </row>
    <row r="126" spans="2:10" x14ac:dyDescent="0.25">
      <c r="B126" s="23"/>
      <c r="C126" s="47" t="s">
        <v>45</v>
      </c>
      <c r="D126" s="25"/>
      <c r="E126" s="26"/>
      <c r="F126" s="27"/>
      <c r="G126" s="27"/>
      <c r="H126" s="44"/>
    </row>
    <row r="127" spans="2:10" x14ac:dyDescent="0.25">
      <c r="B127" s="23">
        <f>(B125+0.01)</f>
        <v>3.9199999999999804</v>
      </c>
      <c r="C127" s="24" t="s">
        <v>5</v>
      </c>
      <c r="D127" s="25">
        <v>1.32</v>
      </c>
      <c r="E127" s="26" t="s">
        <v>0</v>
      </c>
      <c r="F127" s="27">
        <v>0</v>
      </c>
      <c r="G127" s="27">
        <f>ROUND(F127*D127,2)</f>
        <v>0</v>
      </c>
      <c r="H127" s="28"/>
    </row>
    <row r="128" spans="2:10" x14ac:dyDescent="0.25">
      <c r="B128" s="23">
        <f t="shared" si="19"/>
        <v>3.9299999999999802</v>
      </c>
      <c r="C128" s="24" t="s">
        <v>6</v>
      </c>
      <c r="D128" s="25">
        <v>1.32</v>
      </c>
      <c r="E128" s="26" t="s">
        <v>0</v>
      </c>
      <c r="F128" s="27">
        <v>0</v>
      </c>
      <c r="G128" s="27">
        <f>ROUND(F128*D128,2)</f>
        <v>0</v>
      </c>
      <c r="H128" s="28"/>
    </row>
    <row r="129" spans="2:10" x14ac:dyDescent="0.25">
      <c r="B129" s="23">
        <f t="shared" si="19"/>
        <v>3.93999999999998</v>
      </c>
      <c r="C129" s="24" t="s">
        <v>7</v>
      </c>
      <c r="D129" s="25">
        <v>13.11</v>
      </c>
      <c r="E129" s="26" t="s">
        <v>0</v>
      </c>
      <c r="F129" s="27">
        <v>0</v>
      </c>
      <c r="G129" s="27">
        <f>ROUND(F129*D129,2)</f>
        <v>0</v>
      </c>
      <c r="H129" s="28"/>
    </row>
    <row r="130" spans="2:10" ht="38.25" x14ac:dyDescent="0.25">
      <c r="B130" s="23">
        <f t="shared" si="19"/>
        <v>3.9499999999999797</v>
      </c>
      <c r="C130" s="24" t="s">
        <v>2</v>
      </c>
      <c r="D130" s="25">
        <f>+D129*0.4</f>
        <v>5.2439999999999998</v>
      </c>
      <c r="E130" s="26" t="s">
        <v>0</v>
      </c>
      <c r="F130" s="27">
        <v>0</v>
      </c>
      <c r="G130" s="27">
        <f t="shared" ref="G130:G131" si="22">ROUND(F130*D130,2)</f>
        <v>0</v>
      </c>
      <c r="H130" s="28"/>
      <c r="J130" s="45"/>
    </row>
    <row r="131" spans="2:10" x14ac:dyDescent="0.25">
      <c r="B131" s="23">
        <f t="shared" si="19"/>
        <v>3.9599999999999795</v>
      </c>
      <c r="C131" s="24" t="s">
        <v>95</v>
      </c>
      <c r="D131" s="25">
        <f>+D129-D130</f>
        <v>7.8659999999999997</v>
      </c>
      <c r="E131" s="26" t="s">
        <v>0</v>
      </c>
      <c r="F131" s="27">
        <v>0</v>
      </c>
      <c r="G131" s="27">
        <f t="shared" si="22"/>
        <v>0</v>
      </c>
      <c r="H131" s="28"/>
      <c r="J131" s="46"/>
    </row>
    <row r="132" spans="2:10" x14ac:dyDescent="0.25">
      <c r="B132" s="23"/>
      <c r="C132" s="47" t="s">
        <v>46</v>
      </c>
      <c r="D132" s="25"/>
      <c r="E132" s="26"/>
      <c r="F132" s="27"/>
      <c r="G132" s="27"/>
      <c r="H132" s="44"/>
    </row>
    <row r="133" spans="2:10" x14ac:dyDescent="0.25">
      <c r="B133" s="23">
        <f>(B131+0.01)</f>
        <v>3.9699999999999793</v>
      </c>
      <c r="C133" s="24" t="s">
        <v>5</v>
      </c>
      <c r="D133" s="25">
        <v>0.84</v>
      </c>
      <c r="E133" s="26" t="s">
        <v>0</v>
      </c>
      <c r="F133" s="27">
        <v>0</v>
      </c>
      <c r="G133" s="27">
        <f t="shared" ref="G133:G140" si="23">ROUND(F133*D133,2)</f>
        <v>0</v>
      </c>
      <c r="H133" s="28"/>
    </row>
    <row r="134" spans="2:10" x14ac:dyDescent="0.25">
      <c r="B134" s="23">
        <f t="shared" si="19"/>
        <v>3.9799999999999791</v>
      </c>
      <c r="C134" s="24" t="s">
        <v>6</v>
      </c>
      <c r="D134" s="25">
        <v>0.84</v>
      </c>
      <c r="E134" s="26" t="s">
        <v>0</v>
      </c>
      <c r="F134" s="27">
        <v>0</v>
      </c>
      <c r="G134" s="27">
        <f t="shared" si="23"/>
        <v>0</v>
      </c>
      <c r="H134" s="28"/>
    </row>
    <row r="135" spans="2:10" x14ac:dyDescent="0.25">
      <c r="B135" s="23">
        <f t="shared" si="19"/>
        <v>3.9899999999999789</v>
      </c>
      <c r="C135" s="24" t="s">
        <v>3</v>
      </c>
      <c r="D135" s="25">
        <v>0.49</v>
      </c>
      <c r="E135" s="26" t="s">
        <v>0</v>
      </c>
      <c r="F135" s="27">
        <v>0</v>
      </c>
      <c r="G135" s="27">
        <f t="shared" si="23"/>
        <v>0</v>
      </c>
      <c r="H135" s="28"/>
    </row>
    <row r="136" spans="2:10" x14ac:dyDescent="0.25">
      <c r="B136" s="51">
        <v>3.1</v>
      </c>
      <c r="C136" s="24" t="s">
        <v>4</v>
      </c>
      <c r="D136" s="25">
        <v>6.3</v>
      </c>
      <c r="E136" s="26" t="s">
        <v>1</v>
      </c>
      <c r="F136" s="27">
        <v>0</v>
      </c>
      <c r="G136" s="27">
        <f t="shared" si="23"/>
        <v>0</v>
      </c>
      <c r="H136" s="28"/>
    </row>
    <row r="137" spans="2:10" x14ac:dyDescent="0.25">
      <c r="B137" s="51">
        <f>+B136+0.001</f>
        <v>3.101</v>
      </c>
      <c r="C137" s="24" t="s">
        <v>7</v>
      </c>
      <c r="D137" s="25">
        <v>25.95</v>
      </c>
      <c r="E137" s="26" t="s">
        <v>0</v>
      </c>
      <c r="F137" s="27">
        <v>0</v>
      </c>
      <c r="G137" s="27">
        <f t="shared" si="23"/>
        <v>0</v>
      </c>
      <c r="H137" s="28"/>
    </row>
    <row r="138" spans="2:10" ht="38.25" x14ac:dyDescent="0.25">
      <c r="B138" s="51">
        <f t="shared" ref="B138:B140" si="24">+B137+0.001</f>
        <v>3.1019999999999999</v>
      </c>
      <c r="C138" s="24" t="s">
        <v>2</v>
      </c>
      <c r="D138" s="25">
        <f>+D137*0.4</f>
        <v>10.38</v>
      </c>
      <c r="E138" s="26" t="s">
        <v>0</v>
      </c>
      <c r="F138" s="27">
        <v>0</v>
      </c>
      <c r="G138" s="27">
        <f t="shared" si="23"/>
        <v>0</v>
      </c>
      <c r="H138" s="28"/>
      <c r="J138" s="45"/>
    </row>
    <row r="139" spans="2:10" x14ac:dyDescent="0.25">
      <c r="B139" s="51">
        <f t="shared" si="24"/>
        <v>3.1029999999999998</v>
      </c>
      <c r="C139" s="24" t="s">
        <v>95</v>
      </c>
      <c r="D139" s="25">
        <f>+D137-D138</f>
        <v>15.569999999999999</v>
      </c>
      <c r="E139" s="26" t="s">
        <v>0</v>
      </c>
      <c r="F139" s="27">
        <v>0</v>
      </c>
      <c r="G139" s="27">
        <f t="shared" si="23"/>
        <v>0</v>
      </c>
      <c r="H139" s="28"/>
      <c r="J139" s="46"/>
    </row>
    <row r="140" spans="2:10" x14ac:dyDescent="0.25">
      <c r="B140" s="51">
        <f t="shared" si="24"/>
        <v>3.1039999999999996</v>
      </c>
      <c r="C140" s="24" t="s">
        <v>90</v>
      </c>
      <c r="D140" s="25">
        <v>1</v>
      </c>
      <c r="E140" s="26" t="s">
        <v>91</v>
      </c>
      <c r="F140" s="27">
        <v>0</v>
      </c>
      <c r="G140" s="27">
        <f t="shared" si="23"/>
        <v>0</v>
      </c>
      <c r="H140" s="28"/>
    </row>
    <row r="141" spans="2:10" x14ac:dyDescent="0.25">
      <c r="B141" s="23"/>
      <c r="C141" s="47" t="s">
        <v>47</v>
      </c>
      <c r="D141" s="25"/>
      <c r="E141" s="26"/>
      <c r="F141" s="27"/>
      <c r="G141" s="27"/>
      <c r="H141" s="44"/>
    </row>
    <row r="142" spans="2:10" x14ac:dyDescent="0.25">
      <c r="B142" s="51">
        <f>+B140+0.001</f>
        <v>3.1049999999999995</v>
      </c>
      <c r="C142" s="24" t="s">
        <v>3</v>
      </c>
      <c r="D142" s="25">
        <v>3.27</v>
      </c>
      <c r="E142" s="26" t="s">
        <v>0</v>
      </c>
      <c r="F142" s="27">
        <v>0</v>
      </c>
      <c r="G142" s="27">
        <f t="shared" ref="G142:G146" si="25">ROUND(F142*D142,2)</f>
        <v>0</v>
      </c>
      <c r="H142" s="28"/>
    </row>
    <row r="143" spans="2:10" x14ac:dyDescent="0.25">
      <c r="B143" s="51">
        <f>+B142+0.001</f>
        <v>3.1059999999999994</v>
      </c>
      <c r="C143" s="24" t="s">
        <v>4</v>
      </c>
      <c r="D143" s="25">
        <v>41.99</v>
      </c>
      <c r="E143" s="26" t="s">
        <v>1</v>
      </c>
      <c r="F143" s="27">
        <v>0</v>
      </c>
      <c r="G143" s="27">
        <f t="shared" si="25"/>
        <v>0</v>
      </c>
      <c r="H143" s="28"/>
    </row>
    <row r="144" spans="2:10" x14ac:dyDescent="0.25">
      <c r="B144" s="51">
        <f t="shared" ref="B144:B146" si="26">+B143+0.001</f>
        <v>3.1069999999999993</v>
      </c>
      <c r="C144" s="24" t="s">
        <v>7</v>
      </c>
      <c r="D144" s="25">
        <v>65.08</v>
      </c>
      <c r="E144" s="26" t="s">
        <v>0</v>
      </c>
      <c r="F144" s="27">
        <v>0</v>
      </c>
      <c r="G144" s="27">
        <f t="shared" si="25"/>
        <v>0</v>
      </c>
      <c r="H144" s="28"/>
    </row>
    <row r="145" spans="1:10" ht="38.25" x14ac:dyDescent="0.25">
      <c r="B145" s="51">
        <f t="shared" si="26"/>
        <v>3.1079999999999992</v>
      </c>
      <c r="C145" s="24" t="s">
        <v>2</v>
      </c>
      <c r="D145" s="25">
        <f>+D144*0.4</f>
        <v>26.032</v>
      </c>
      <c r="E145" s="26" t="s">
        <v>0</v>
      </c>
      <c r="F145" s="27">
        <v>0</v>
      </c>
      <c r="G145" s="27">
        <f t="shared" si="25"/>
        <v>0</v>
      </c>
      <c r="H145" s="28"/>
      <c r="J145" s="45"/>
    </row>
    <row r="146" spans="1:10" x14ac:dyDescent="0.25">
      <c r="B146" s="51">
        <f t="shared" si="26"/>
        <v>3.1089999999999991</v>
      </c>
      <c r="C146" s="24" t="s">
        <v>95</v>
      </c>
      <c r="D146" s="25">
        <f>+D144-D145</f>
        <v>39.048000000000002</v>
      </c>
      <c r="E146" s="26" t="s">
        <v>0</v>
      </c>
      <c r="F146" s="27">
        <v>0</v>
      </c>
      <c r="G146" s="27">
        <f t="shared" si="25"/>
        <v>0</v>
      </c>
      <c r="H146" s="28"/>
      <c r="J146" s="46"/>
    </row>
    <row r="147" spans="1:10" x14ac:dyDescent="0.25">
      <c r="B147" s="23"/>
      <c r="C147" s="47" t="s">
        <v>48</v>
      </c>
      <c r="D147" s="25"/>
      <c r="E147" s="26"/>
      <c r="F147" s="27"/>
      <c r="G147" s="27"/>
      <c r="H147" s="44"/>
    </row>
    <row r="148" spans="1:10" x14ac:dyDescent="0.25">
      <c r="B148" s="51">
        <f>+B146+0.001</f>
        <v>3.109999999999999</v>
      </c>
      <c r="C148" s="24" t="s">
        <v>5</v>
      </c>
      <c r="D148" s="25">
        <v>1.1200000000000001</v>
      </c>
      <c r="E148" s="26" t="s">
        <v>0</v>
      </c>
      <c r="F148" s="27">
        <v>0</v>
      </c>
      <c r="G148" s="27">
        <f t="shared" ref="G148:G149" si="27">ROUND(F148*D148,2)</f>
        <v>0</v>
      </c>
      <c r="H148" s="28"/>
    </row>
    <row r="149" spans="1:10" x14ac:dyDescent="0.25">
      <c r="B149" s="51">
        <f>+B148+0.001</f>
        <v>3.1109999999999989</v>
      </c>
      <c r="C149" s="24" t="s">
        <v>6</v>
      </c>
      <c r="D149" s="25">
        <v>1.1200000000000001</v>
      </c>
      <c r="E149" s="26" t="s">
        <v>0</v>
      </c>
      <c r="F149" s="27">
        <v>0</v>
      </c>
      <c r="G149" s="27">
        <f t="shared" si="27"/>
        <v>0</v>
      </c>
      <c r="H149" s="28"/>
    </row>
    <row r="150" spans="1:10" x14ac:dyDescent="0.25">
      <c r="B150" s="51">
        <f t="shared" ref="B150:B152" si="28">+B149+0.001</f>
        <v>3.1119999999999988</v>
      </c>
      <c r="C150" s="24" t="s">
        <v>7</v>
      </c>
      <c r="D150" s="25">
        <v>27.59</v>
      </c>
      <c r="E150" s="26" t="s">
        <v>0</v>
      </c>
      <c r="F150" s="27">
        <v>0</v>
      </c>
      <c r="G150" s="27">
        <f t="shared" ref="G150:G152" si="29">ROUND(F150*D150,2)</f>
        <v>0</v>
      </c>
      <c r="H150" s="28"/>
    </row>
    <row r="151" spans="1:10" ht="38.25" x14ac:dyDescent="0.25">
      <c r="B151" s="51">
        <f t="shared" si="28"/>
        <v>3.1129999999999987</v>
      </c>
      <c r="C151" s="24" t="s">
        <v>2</v>
      </c>
      <c r="D151" s="25">
        <f>+D150*0.4</f>
        <v>11.036000000000001</v>
      </c>
      <c r="E151" s="26" t="s">
        <v>0</v>
      </c>
      <c r="F151" s="27">
        <v>0</v>
      </c>
      <c r="G151" s="27">
        <f t="shared" si="29"/>
        <v>0</v>
      </c>
      <c r="H151" s="28"/>
      <c r="J151" s="45"/>
    </row>
    <row r="152" spans="1:10" x14ac:dyDescent="0.25">
      <c r="B152" s="51">
        <f t="shared" si="28"/>
        <v>3.1139999999999985</v>
      </c>
      <c r="C152" s="24" t="s">
        <v>95</v>
      </c>
      <c r="D152" s="25">
        <f>+D150-D151</f>
        <v>16.553999999999998</v>
      </c>
      <c r="E152" s="26" t="s">
        <v>0</v>
      </c>
      <c r="F152" s="27">
        <v>0</v>
      </c>
      <c r="G152" s="27">
        <f t="shared" si="29"/>
        <v>0</v>
      </c>
      <c r="H152" s="28"/>
      <c r="J152" s="46"/>
    </row>
    <row r="153" spans="1:10" x14ac:dyDescent="0.25">
      <c r="B153" s="23"/>
      <c r="C153" s="50" t="s">
        <v>62</v>
      </c>
      <c r="D153" s="25"/>
      <c r="E153" s="26"/>
      <c r="F153" s="27"/>
      <c r="G153" s="27"/>
      <c r="H153" s="44"/>
      <c r="I153" s="49" t="s">
        <v>60</v>
      </c>
    </row>
    <row r="154" spans="1:10" x14ac:dyDescent="0.25">
      <c r="B154" s="51">
        <f>+B152+0.001</f>
        <v>3.1149999999999984</v>
      </c>
      <c r="C154" s="24" t="s">
        <v>5</v>
      </c>
      <c r="D154" s="25">
        <v>0.56000000000000005</v>
      </c>
      <c r="E154" s="26" t="s">
        <v>0</v>
      </c>
      <c r="F154" s="27">
        <v>0</v>
      </c>
      <c r="G154" s="27">
        <f t="shared" ref="G154:G158" si="30">ROUND(F154*D154,2)</f>
        <v>0</v>
      </c>
      <c r="H154" s="28"/>
    </row>
    <row r="155" spans="1:10" x14ac:dyDescent="0.25">
      <c r="B155" s="51">
        <f>+B154+0.001</f>
        <v>3.1159999999999983</v>
      </c>
      <c r="C155" s="24" t="s">
        <v>6</v>
      </c>
      <c r="D155" s="25">
        <v>0.56000000000000005</v>
      </c>
      <c r="E155" s="26" t="s">
        <v>0</v>
      </c>
      <c r="F155" s="27">
        <v>0</v>
      </c>
      <c r="G155" s="27">
        <f t="shared" si="30"/>
        <v>0</v>
      </c>
      <c r="H155" s="28"/>
    </row>
    <row r="156" spans="1:10" x14ac:dyDescent="0.25">
      <c r="A156" s="52"/>
      <c r="B156" s="51">
        <f t="shared" ref="B156:B158" si="31">+B155+0.001</f>
        <v>3.1169999999999982</v>
      </c>
      <c r="C156" s="24" t="s">
        <v>7</v>
      </c>
      <c r="D156" s="25">
        <v>31.56</v>
      </c>
      <c r="E156" s="26" t="s">
        <v>0</v>
      </c>
      <c r="F156" s="27">
        <v>0</v>
      </c>
      <c r="G156" s="27">
        <f t="shared" si="30"/>
        <v>0</v>
      </c>
      <c r="H156" s="28"/>
    </row>
    <row r="157" spans="1:10" ht="38.25" x14ac:dyDescent="0.25">
      <c r="B157" s="51">
        <f t="shared" si="31"/>
        <v>3.1179999999999981</v>
      </c>
      <c r="C157" s="24" t="s">
        <v>2</v>
      </c>
      <c r="D157" s="25">
        <f>+D156*0.4</f>
        <v>12.624000000000001</v>
      </c>
      <c r="E157" s="26" t="s">
        <v>0</v>
      </c>
      <c r="F157" s="27">
        <v>0</v>
      </c>
      <c r="G157" s="27">
        <f t="shared" si="30"/>
        <v>0</v>
      </c>
      <c r="H157" s="28"/>
      <c r="J157" s="45"/>
    </row>
    <row r="158" spans="1:10" x14ac:dyDescent="0.25">
      <c r="B158" s="51">
        <f t="shared" si="31"/>
        <v>3.118999999999998</v>
      </c>
      <c r="C158" s="24" t="s">
        <v>95</v>
      </c>
      <c r="D158" s="25">
        <f>+D156-D157</f>
        <v>18.936</v>
      </c>
      <c r="E158" s="26" t="s">
        <v>0</v>
      </c>
      <c r="F158" s="27">
        <v>0</v>
      </c>
      <c r="G158" s="27">
        <f t="shared" si="30"/>
        <v>0</v>
      </c>
      <c r="H158" s="28"/>
      <c r="J158" s="46"/>
    </row>
    <row r="159" spans="1:10" x14ac:dyDescent="0.25">
      <c r="B159" s="23"/>
      <c r="C159" s="50" t="s">
        <v>63</v>
      </c>
      <c r="D159" s="25"/>
      <c r="E159" s="26"/>
      <c r="F159" s="27"/>
      <c r="G159" s="27"/>
      <c r="H159" s="44"/>
      <c r="I159" s="49" t="s">
        <v>60</v>
      </c>
    </row>
    <row r="160" spans="1:10" x14ac:dyDescent="0.25">
      <c r="B160" s="51">
        <f>+B158+0.001</f>
        <v>3.1199999999999979</v>
      </c>
      <c r="C160" s="24" t="s">
        <v>5</v>
      </c>
      <c r="D160" s="25">
        <v>0.56000000000000005</v>
      </c>
      <c r="E160" s="26" t="s">
        <v>0</v>
      </c>
      <c r="F160" s="27">
        <v>0</v>
      </c>
      <c r="G160" s="27">
        <f t="shared" ref="G160:G164" si="32">ROUND(F160*D160,2)</f>
        <v>0</v>
      </c>
      <c r="H160" s="28"/>
    </row>
    <row r="161" spans="2:10" x14ac:dyDescent="0.25">
      <c r="B161" s="51">
        <f>+B160+0.001</f>
        <v>3.1209999999999978</v>
      </c>
      <c r="C161" s="24" t="s">
        <v>6</v>
      </c>
      <c r="D161" s="25">
        <v>0.56000000000000005</v>
      </c>
      <c r="E161" s="26" t="s">
        <v>0</v>
      </c>
      <c r="F161" s="27">
        <v>0</v>
      </c>
      <c r="G161" s="27">
        <f t="shared" si="32"/>
        <v>0</v>
      </c>
      <c r="H161" s="28"/>
    </row>
    <row r="162" spans="2:10" x14ac:dyDescent="0.25">
      <c r="B162" s="51">
        <f t="shared" ref="B162:B164" si="33">+B161+0.001</f>
        <v>3.1219999999999977</v>
      </c>
      <c r="C162" s="24" t="s">
        <v>7</v>
      </c>
      <c r="D162" s="25">
        <v>36.35</v>
      </c>
      <c r="E162" s="26" t="s">
        <v>0</v>
      </c>
      <c r="F162" s="27">
        <v>0</v>
      </c>
      <c r="G162" s="27">
        <f t="shared" si="32"/>
        <v>0</v>
      </c>
      <c r="H162" s="28"/>
    </row>
    <row r="163" spans="2:10" ht="38.25" x14ac:dyDescent="0.25">
      <c r="B163" s="51">
        <f t="shared" si="33"/>
        <v>3.1229999999999976</v>
      </c>
      <c r="C163" s="24" t="s">
        <v>2</v>
      </c>
      <c r="D163" s="25">
        <f>+D162*0.4</f>
        <v>14.540000000000001</v>
      </c>
      <c r="E163" s="26" t="s">
        <v>0</v>
      </c>
      <c r="F163" s="27">
        <v>0</v>
      </c>
      <c r="G163" s="27">
        <f t="shared" si="32"/>
        <v>0</v>
      </c>
      <c r="H163" s="28"/>
      <c r="J163" s="45"/>
    </row>
    <row r="164" spans="2:10" x14ac:dyDescent="0.25">
      <c r="B164" s="51">
        <f t="shared" si="33"/>
        <v>3.1239999999999974</v>
      </c>
      <c r="C164" s="24" t="s">
        <v>95</v>
      </c>
      <c r="D164" s="25">
        <f>+D162-D163</f>
        <v>21.810000000000002</v>
      </c>
      <c r="E164" s="26" t="s">
        <v>0</v>
      </c>
      <c r="F164" s="27">
        <v>0</v>
      </c>
      <c r="G164" s="27">
        <f t="shared" si="32"/>
        <v>0</v>
      </c>
      <c r="H164" s="28"/>
      <c r="J164" s="46"/>
    </row>
    <row r="165" spans="2:10" x14ac:dyDescent="0.25">
      <c r="B165" s="51"/>
      <c r="C165" s="47" t="s">
        <v>49</v>
      </c>
      <c r="D165" s="25"/>
      <c r="E165" s="26"/>
      <c r="F165" s="27"/>
      <c r="G165" s="27"/>
      <c r="H165" s="44"/>
    </row>
    <row r="166" spans="2:10" ht="25.5" x14ac:dyDescent="0.25">
      <c r="B166" s="51">
        <f>+B164+0.001</f>
        <v>3.1249999999999973</v>
      </c>
      <c r="C166" s="24" t="s">
        <v>9</v>
      </c>
      <c r="D166" s="25">
        <v>20.66</v>
      </c>
      <c r="E166" s="26" t="s">
        <v>0</v>
      </c>
      <c r="F166" s="27">
        <v>0</v>
      </c>
      <c r="G166" s="27">
        <f>ROUND(F166*D166,2)</f>
        <v>0</v>
      </c>
      <c r="H166" s="28"/>
    </row>
    <row r="167" spans="2:10" x14ac:dyDescent="0.25">
      <c r="B167" s="51">
        <f>+B166+0.001</f>
        <v>3.1259999999999972</v>
      </c>
      <c r="C167" s="24" t="s">
        <v>10</v>
      </c>
      <c r="D167" s="25">
        <v>20.66</v>
      </c>
      <c r="E167" s="26" t="s">
        <v>0</v>
      </c>
      <c r="F167" s="27">
        <v>0</v>
      </c>
      <c r="G167" s="27">
        <f>ROUND(F167*D167,2)</f>
        <v>0</v>
      </c>
      <c r="H167" s="28"/>
    </row>
    <row r="168" spans="2:10" x14ac:dyDescent="0.25">
      <c r="B168" s="51">
        <f t="shared" ref="B168:B170" si="34">+B167+0.001</f>
        <v>3.1269999999999971</v>
      </c>
      <c r="C168" s="24" t="s">
        <v>7</v>
      </c>
      <c r="D168" s="25">
        <v>48.2</v>
      </c>
      <c r="E168" s="26" t="s">
        <v>0</v>
      </c>
      <c r="F168" s="27">
        <v>0</v>
      </c>
      <c r="G168" s="27">
        <f t="shared" ref="G168:G170" si="35">ROUND(F168*D168,2)</f>
        <v>0</v>
      </c>
      <c r="H168" s="28"/>
    </row>
    <row r="169" spans="2:10" ht="38.25" x14ac:dyDescent="0.25">
      <c r="B169" s="51">
        <f t="shared" si="34"/>
        <v>3.127999999999997</v>
      </c>
      <c r="C169" s="24" t="s">
        <v>2</v>
      </c>
      <c r="D169" s="25">
        <f>+D168*0.4</f>
        <v>19.28</v>
      </c>
      <c r="E169" s="26" t="s">
        <v>0</v>
      </c>
      <c r="F169" s="27">
        <v>0</v>
      </c>
      <c r="G169" s="27">
        <f t="shared" si="35"/>
        <v>0</v>
      </c>
      <c r="H169" s="28"/>
      <c r="J169" s="45"/>
    </row>
    <row r="170" spans="2:10" x14ac:dyDescent="0.25">
      <c r="B170" s="51">
        <f t="shared" si="34"/>
        <v>3.1289999999999969</v>
      </c>
      <c r="C170" s="24" t="s">
        <v>95</v>
      </c>
      <c r="D170" s="25">
        <f>+D168-D169</f>
        <v>28.92</v>
      </c>
      <c r="E170" s="26" t="s">
        <v>0</v>
      </c>
      <c r="F170" s="27">
        <v>0</v>
      </c>
      <c r="G170" s="27">
        <f t="shared" si="35"/>
        <v>0</v>
      </c>
      <c r="H170" s="28"/>
      <c r="J170" s="46"/>
    </row>
    <row r="171" spans="2:10" x14ac:dyDescent="0.25">
      <c r="B171" s="51"/>
      <c r="C171" s="50" t="s">
        <v>64</v>
      </c>
      <c r="D171" s="25"/>
      <c r="E171" s="26"/>
      <c r="F171" s="27"/>
      <c r="G171" s="27"/>
      <c r="H171" s="44"/>
      <c r="I171" s="49" t="s">
        <v>60</v>
      </c>
    </row>
    <row r="172" spans="2:10" ht="25.5" x14ac:dyDescent="0.25">
      <c r="B172" s="51">
        <f>+B170+0.001</f>
        <v>3.1299999999999968</v>
      </c>
      <c r="C172" s="24" t="s">
        <v>9</v>
      </c>
      <c r="D172" s="25">
        <v>1.08</v>
      </c>
      <c r="E172" s="26" t="s">
        <v>0</v>
      </c>
      <c r="F172" s="27">
        <v>0</v>
      </c>
      <c r="G172" s="27">
        <f>ROUND(F172*D172,2)</f>
        <v>0</v>
      </c>
      <c r="H172" s="28"/>
    </row>
    <row r="173" spans="2:10" x14ac:dyDescent="0.25">
      <c r="B173" s="51">
        <f>+B172+0.001</f>
        <v>3.1309999999999967</v>
      </c>
      <c r="C173" s="24" t="s">
        <v>10</v>
      </c>
      <c r="D173" s="25">
        <v>1.08</v>
      </c>
      <c r="E173" s="26" t="s">
        <v>0</v>
      </c>
      <c r="F173" s="27">
        <v>0</v>
      </c>
      <c r="G173" s="27">
        <f>ROUND(F173*D173,2)</f>
        <v>0</v>
      </c>
      <c r="H173" s="28"/>
    </row>
    <row r="174" spans="2:10" x14ac:dyDescent="0.25">
      <c r="B174" s="51">
        <f t="shared" ref="B174:B176" si="36">+B173+0.001</f>
        <v>3.1319999999999966</v>
      </c>
      <c r="C174" s="24" t="s">
        <v>7</v>
      </c>
      <c r="D174" s="25">
        <v>13.42</v>
      </c>
      <c r="E174" s="26" t="s">
        <v>0</v>
      </c>
      <c r="F174" s="27">
        <v>0</v>
      </c>
      <c r="G174" s="27">
        <f t="shared" ref="G174:G176" si="37">ROUND(F174*D174,2)</f>
        <v>0</v>
      </c>
      <c r="H174" s="28"/>
    </row>
    <row r="175" spans="2:10" ht="38.25" x14ac:dyDescent="0.25">
      <c r="B175" s="51">
        <f t="shared" si="36"/>
        <v>3.1329999999999965</v>
      </c>
      <c r="C175" s="24" t="s">
        <v>2</v>
      </c>
      <c r="D175" s="25">
        <f>+D174*0.4</f>
        <v>5.3680000000000003</v>
      </c>
      <c r="E175" s="26" t="s">
        <v>0</v>
      </c>
      <c r="F175" s="27">
        <v>0</v>
      </c>
      <c r="G175" s="27">
        <f t="shared" si="37"/>
        <v>0</v>
      </c>
      <c r="H175" s="28"/>
      <c r="J175" s="45"/>
    </row>
    <row r="176" spans="2:10" x14ac:dyDescent="0.25">
      <c r="B176" s="51">
        <f t="shared" si="36"/>
        <v>3.1339999999999963</v>
      </c>
      <c r="C176" s="24" t="s">
        <v>95</v>
      </c>
      <c r="D176" s="25">
        <f>+D174-D175</f>
        <v>8.0519999999999996</v>
      </c>
      <c r="E176" s="26" t="s">
        <v>0</v>
      </c>
      <c r="F176" s="27">
        <v>0</v>
      </c>
      <c r="G176" s="27">
        <f t="shared" si="37"/>
        <v>0</v>
      </c>
      <c r="H176" s="28"/>
      <c r="J176" s="46"/>
    </row>
    <row r="177" spans="2:10" x14ac:dyDescent="0.25">
      <c r="B177" s="51"/>
      <c r="C177" s="50" t="s">
        <v>65</v>
      </c>
      <c r="D177" s="25"/>
      <c r="E177" s="26"/>
      <c r="F177" s="27"/>
      <c r="G177" s="27"/>
      <c r="H177" s="44"/>
      <c r="I177" s="49" t="s">
        <v>60</v>
      </c>
    </row>
    <row r="178" spans="2:10" x14ac:dyDescent="0.25">
      <c r="B178" s="51">
        <f>+B176+0.001</f>
        <v>3.1349999999999962</v>
      </c>
      <c r="C178" s="24" t="s">
        <v>5</v>
      </c>
      <c r="D178" s="25">
        <v>4.34</v>
      </c>
      <c r="E178" s="26" t="s">
        <v>0</v>
      </c>
      <c r="F178" s="27">
        <v>0</v>
      </c>
      <c r="G178" s="27">
        <f t="shared" ref="G178:G181" si="38">ROUND(F178*D178,2)</f>
        <v>0</v>
      </c>
      <c r="H178" s="28"/>
    </row>
    <row r="179" spans="2:10" x14ac:dyDescent="0.25">
      <c r="B179" s="51">
        <f>+B178+0.001</f>
        <v>3.1359999999999961</v>
      </c>
      <c r="C179" s="24" t="s">
        <v>6</v>
      </c>
      <c r="D179" s="25">
        <v>4.34</v>
      </c>
      <c r="E179" s="26" t="s">
        <v>0</v>
      </c>
      <c r="F179" s="27">
        <v>0</v>
      </c>
      <c r="G179" s="27">
        <f t="shared" si="38"/>
        <v>0</v>
      </c>
      <c r="H179" s="28"/>
    </row>
    <row r="180" spans="2:10" x14ac:dyDescent="0.25">
      <c r="B180" s="51">
        <f t="shared" ref="B180:B184" si="39">+B179+0.001</f>
        <v>3.136999999999996</v>
      </c>
      <c r="C180" s="24" t="s">
        <v>3</v>
      </c>
      <c r="D180" s="25">
        <v>0.49</v>
      </c>
      <c r="E180" s="26" t="s">
        <v>0</v>
      </c>
      <c r="F180" s="27">
        <v>0</v>
      </c>
      <c r="G180" s="27">
        <f t="shared" si="38"/>
        <v>0</v>
      </c>
      <c r="H180" s="28"/>
    </row>
    <row r="181" spans="2:10" x14ac:dyDescent="0.25">
      <c r="B181" s="51">
        <f t="shared" si="39"/>
        <v>3.1379999999999959</v>
      </c>
      <c r="C181" s="24" t="s">
        <v>4</v>
      </c>
      <c r="D181" s="25">
        <v>6.3</v>
      </c>
      <c r="E181" s="26" t="s">
        <v>1</v>
      </c>
      <c r="F181" s="27">
        <v>0</v>
      </c>
      <c r="G181" s="27">
        <f t="shared" si="38"/>
        <v>0</v>
      </c>
      <c r="H181" s="28"/>
    </row>
    <row r="182" spans="2:10" x14ac:dyDescent="0.25">
      <c r="B182" s="51">
        <f t="shared" si="39"/>
        <v>3.1389999999999958</v>
      </c>
      <c r="C182" s="24" t="s">
        <v>7</v>
      </c>
      <c r="D182" s="25">
        <v>46.62</v>
      </c>
      <c r="E182" s="26" t="s">
        <v>0</v>
      </c>
      <c r="F182" s="27">
        <v>0</v>
      </c>
      <c r="G182" s="27">
        <f t="shared" ref="G182:G184" si="40">ROUND(F182*D182,2)</f>
        <v>0</v>
      </c>
      <c r="H182" s="28"/>
    </row>
    <row r="183" spans="2:10" ht="38.25" x14ac:dyDescent="0.25">
      <c r="B183" s="51">
        <f t="shared" si="39"/>
        <v>3.1399999999999957</v>
      </c>
      <c r="C183" s="24" t="s">
        <v>2</v>
      </c>
      <c r="D183" s="25">
        <f>+D182*0.4</f>
        <v>18.648</v>
      </c>
      <c r="E183" s="26" t="s">
        <v>0</v>
      </c>
      <c r="F183" s="27">
        <v>0</v>
      </c>
      <c r="G183" s="27">
        <f t="shared" si="40"/>
        <v>0</v>
      </c>
      <c r="H183" s="28"/>
      <c r="J183" s="45"/>
    </row>
    <row r="184" spans="2:10" x14ac:dyDescent="0.25">
      <c r="B184" s="51">
        <f t="shared" si="39"/>
        <v>3.1409999999999956</v>
      </c>
      <c r="C184" s="24" t="s">
        <v>95</v>
      </c>
      <c r="D184" s="25">
        <f>+D182-D183</f>
        <v>27.971999999999998</v>
      </c>
      <c r="E184" s="26" t="s">
        <v>0</v>
      </c>
      <c r="F184" s="27">
        <v>0</v>
      </c>
      <c r="G184" s="27">
        <f t="shared" si="40"/>
        <v>0</v>
      </c>
      <c r="H184" s="28"/>
      <c r="J184" s="46"/>
    </row>
    <row r="185" spans="2:10" x14ac:dyDescent="0.25">
      <c r="B185" s="51"/>
      <c r="C185" s="47" t="s">
        <v>50</v>
      </c>
      <c r="D185" s="25"/>
      <c r="E185" s="26"/>
      <c r="F185" s="27"/>
      <c r="G185" s="27"/>
      <c r="H185" s="44"/>
    </row>
    <row r="186" spans="2:10" x14ac:dyDescent="0.25">
      <c r="B186" s="51">
        <f>+B184+0.001</f>
        <v>3.1419999999999955</v>
      </c>
      <c r="C186" s="24" t="s">
        <v>5</v>
      </c>
      <c r="D186" s="25">
        <v>3.2</v>
      </c>
      <c r="E186" s="26" t="s">
        <v>0</v>
      </c>
      <c r="F186" s="27">
        <v>0</v>
      </c>
      <c r="G186" s="27">
        <f t="shared" ref="G186:G190" si="41">ROUND(F186*D186,2)</f>
        <v>0</v>
      </c>
      <c r="H186" s="28"/>
    </row>
    <row r="187" spans="2:10" x14ac:dyDescent="0.25">
      <c r="B187" s="51">
        <f>+B186+0.001</f>
        <v>3.1429999999999954</v>
      </c>
      <c r="C187" s="24" t="s">
        <v>6</v>
      </c>
      <c r="D187" s="25">
        <v>3.2</v>
      </c>
      <c r="E187" s="26" t="s">
        <v>0</v>
      </c>
      <c r="F187" s="27">
        <v>0</v>
      </c>
      <c r="G187" s="27">
        <f t="shared" si="41"/>
        <v>0</v>
      </c>
      <c r="H187" s="28"/>
    </row>
    <row r="188" spans="2:10" x14ac:dyDescent="0.25">
      <c r="B188" s="51">
        <f t="shared" ref="B188:B190" si="42">+B187+0.001</f>
        <v>3.1439999999999952</v>
      </c>
      <c r="C188" s="24" t="s">
        <v>7</v>
      </c>
      <c r="D188" s="25">
        <v>28.79</v>
      </c>
      <c r="E188" s="26" t="s">
        <v>0</v>
      </c>
      <c r="F188" s="27">
        <v>0</v>
      </c>
      <c r="G188" s="27">
        <f t="shared" si="41"/>
        <v>0</v>
      </c>
      <c r="H188" s="28"/>
    </row>
    <row r="189" spans="2:10" ht="38.25" x14ac:dyDescent="0.25">
      <c r="B189" s="51">
        <f t="shared" si="42"/>
        <v>3.1449999999999951</v>
      </c>
      <c r="C189" s="24" t="s">
        <v>2</v>
      </c>
      <c r="D189" s="25">
        <f>+D188*0.4</f>
        <v>11.516</v>
      </c>
      <c r="E189" s="26" t="s">
        <v>0</v>
      </c>
      <c r="F189" s="27">
        <v>0</v>
      </c>
      <c r="G189" s="27">
        <f t="shared" si="41"/>
        <v>0</v>
      </c>
      <c r="H189" s="28"/>
      <c r="J189" s="45"/>
    </row>
    <row r="190" spans="2:10" x14ac:dyDescent="0.25">
      <c r="B190" s="51">
        <f t="shared" si="42"/>
        <v>3.145999999999995</v>
      </c>
      <c r="C190" s="24" t="s">
        <v>95</v>
      </c>
      <c r="D190" s="25">
        <f>+D188-D189</f>
        <v>17.274000000000001</v>
      </c>
      <c r="E190" s="26" t="s">
        <v>0</v>
      </c>
      <c r="F190" s="27">
        <v>0</v>
      </c>
      <c r="G190" s="27">
        <f t="shared" si="41"/>
        <v>0</v>
      </c>
      <c r="H190" s="28"/>
      <c r="J190" s="46"/>
    </row>
    <row r="191" spans="2:10" x14ac:dyDescent="0.25">
      <c r="B191" s="51"/>
      <c r="C191" s="47" t="s">
        <v>51</v>
      </c>
      <c r="D191" s="25"/>
      <c r="E191" s="26"/>
      <c r="F191" s="27"/>
      <c r="G191" s="27"/>
      <c r="H191" s="44"/>
    </row>
    <row r="192" spans="2:10" x14ac:dyDescent="0.25">
      <c r="B192" s="51">
        <f>+B190+0.001</f>
        <v>3.1469999999999949</v>
      </c>
      <c r="C192" s="24" t="s">
        <v>5</v>
      </c>
      <c r="D192" s="25">
        <v>1.88</v>
      </c>
      <c r="E192" s="26" t="s">
        <v>0</v>
      </c>
      <c r="F192" s="27">
        <v>0</v>
      </c>
      <c r="G192" s="27">
        <f>ROUND(F192*D192,2)</f>
        <v>0</v>
      </c>
      <c r="H192" s="28"/>
    </row>
    <row r="193" spans="2:10" x14ac:dyDescent="0.25">
      <c r="B193" s="51">
        <f>+B192+0.001</f>
        <v>3.1479999999999948</v>
      </c>
      <c r="C193" s="24" t="s">
        <v>6</v>
      </c>
      <c r="D193" s="25">
        <v>1.88</v>
      </c>
      <c r="E193" s="26" t="s">
        <v>0</v>
      </c>
      <c r="F193" s="27">
        <v>0</v>
      </c>
      <c r="G193" s="27">
        <f>ROUND(F193*D193,2)</f>
        <v>0</v>
      </c>
      <c r="H193" s="28"/>
    </row>
    <row r="194" spans="2:10" x14ac:dyDescent="0.25">
      <c r="B194" s="51">
        <f t="shared" ref="B194:B196" si="43">+B193+0.001</f>
        <v>3.1489999999999947</v>
      </c>
      <c r="C194" s="24" t="s">
        <v>7</v>
      </c>
      <c r="D194" s="25">
        <v>16.95</v>
      </c>
      <c r="E194" s="26" t="s">
        <v>0</v>
      </c>
      <c r="F194" s="27">
        <v>0</v>
      </c>
      <c r="G194" s="27">
        <f>ROUND(F194*D194,2)</f>
        <v>0</v>
      </c>
      <c r="H194" s="28"/>
    </row>
    <row r="195" spans="2:10" ht="38.25" x14ac:dyDescent="0.25">
      <c r="B195" s="51">
        <f t="shared" si="43"/>
        <v>3.1499999999999946</v>
      </c>
      <c r="C195" s="24" t="s">
        <v>2</v>
      </c>
      <c r="D195" s="25">
        <f>+D194*0.4</f>
        <v>6.78</v>
      </c>
      <c r="E195" s="26" t="s">
        <v>0</v>
      </c>
      <c r="F195" s="27">
        <v>0</v>
      </c>
      <c r="G195" s="27">
        <f t="shared" ref="G195:G196" si="44">ROUND(F195*D195,2)</f>
        <v>0</v>
      </c>
      <c r="H195" s="28"/>
      <c r="J195" s="45"/>
    </row>
    <row r="196" spans="2:10" x14ac:dyDescent="0.25">
      <c r="B196" s="51">
        <f t="shared" si="43"/>
        <v>3.1509999999999945</v>
      </c>
      <c r="C196" s="24" t="s">
        <v>95</v>
      </c>
      <c r="D196" s="25">
        <f>+D194-D195</f>
        <v>10.169999999999998</v>
      </c>
      <c r="E196" s="26" t="s">
        <v>0</v>
      </c>
      <c r="F196" s="27">
        <v>0</v>
      </c>
      <c r="G196" s="27">
        <f t="shared" si="44"/>
        <v>0</v>
      </c>
      <c r="H196" s="28"/>
      <c r="J196" s="46"/>
    </row>
    <row r="197" spans="2:10" x14ac:dyDescent="0.25">
      <c r="B197" s="51"/>
      <c r="C197" s="47" t="s">
        <v>52</v>
      </c>
      <c r="D197" s="25"/>
      <c r="E197" s="26"/>
      <c r="F197" s="27"/>
      <c r="G197" s="27"/>
      <c r="H197" s="44"/>
    </row>
    <row r="198" spans="2:10" x14ac:dyDescent="0.25">
      <c r="B198" s="51">
        <f>+B196+0.001</f>
        <v>3.1519999999999944</v>
      </c>
      <c r="C198" s="24" t="s">
        <v>5</v>
      </c>
      <c r="D198" s="25">
        <v>0.84</v>
      </c>
      <c r="E198" s="26" t="s">
        <v>0</v>
      </c>
      <c r="F198" s="27">
        <v>0</v>
      </c>
      <c r="G198" s="27">
        <f t="shared" ref="G198:G202" si="45">ROUND(F198*D198,2)</f>
        <v>0</v>
      </c>
      <c r="H198" s="28"/>
    </row>
    <row r="199" spans="2:10" x14ac:dyDescent="0.25">
      <c r="B199" s="51">
        <f>+B198+0.001</f>
        <v>3.1529999999999943</v>
      </c>
      <c r="C199" s="24" t="s">
        <v>6</v>
      </c>
      <c r="D199" s="25">
        <v>0.84</v>
      </c>
      <c r="E199" s="26" t="s">
        <v>0</v>
      </c>
      <c r="F199" s="27">
        <v>0</v>
      </c>
      <c r="G199" s="27">
        <f t="shared" si="45"/>
        <v>0</v>
      </c>
      <c r="H199" s="28"/>
    </row>
    <row r="200" spans="2:10" x14ac:dyDescent="0.25">
      <c r="B200" s="51">
        <f t="shared" ref="B200:B202" si="46">+B199+0.001</f>
        <v>3.1539999999999941</v>
      </c>
      <c r="C200" s="24" t="s">
        <v>7</v>
      </c>
      <c r="D200" s="25">
        <v>31.32</v>
      </c>
      <c r="E200" s="26" t="s">
        <v>0</v>
      </c>
      <c r="F200" s="27">
        <v>0</v>
      </c>
      <c r="G200" s="27">
        <f t="shared" si="45"/>
        <v>0</v>
      </c>
      <c r="H200" s="28"/>
    </row>
    <row r="201" spans="2:10" ht="38.25" x14ac:dyDescent="0.25">
      <c r="B201" s="51">
        <f t="shared" si="46"/>
        <v>3.154999999999994</v>
      </c>
      <c r="C201" s="24" t="s">
        <v>2</v>
      </c>
      <c r="D201" s="25">
        <f>+D200*0.4</f>
        <v>12.528</v>
      </c>
      <c r="E201" s="26" t="s">
        <v>0</v>
      </c>
      <c r="F201" s="27">
        <v>0</v>
      </c>
      <c r="G201" s="27">
        <f t="shared" si="45"/>
        <v>0</v>
      </c>
      <c r="H201" s="28"/>
      <c r="J201" s="45"/>
    </row>
    <row r="202" spans="2:10" x14ac:dyDescent="0.25">
      <c r="B202" s="51">
        <f t="shared" si="46"/>
        <v>3.1559999999999939</v>
      </c>
      <c r="C202" s="24" t="s">
        <v>95</v>
      </c>
      <c r="D202" s="25">
        <f>+D200-D201</f>
        <v>18.792000000000002</v>
      </c>
      <c r="E202" s="26" t="s">
        <v>0</v>
      </c>
      <c r="F202" s="27">
        <v>0</v>
      </c>
      <c r="G202" s="27">
        <f t="shared" si="45"/>
        <v>0</v>
      </c>
      <c r="H202" s="28"/>
      <c r="J202" s="46"/>
    </row>
    <row r="203" spans="2:10" x14ac:dyDescent="0.25">
      <c r="B203" s="51"/>
      <c r="C203" s="47" t="s">
        <v>53</v>
      </c>
      <c r="D203" s="25"/>
      <c r="E203" s="26"/>
      <c r="F203" s="27"/>
      <c r="G203" s="27"/>
      <c r="H203" s="44"/>
    </row>
    <row r="204" spans="2:10" x14ac:dyDescent="0.25">
      <c r="B204" s="51">
        <f>+B202+0.001</f>
        <v>3.1569999999999938</v>
      </c>
      <c r="C204" s="24" t="s">
        <v>5</v>
      </c>
      <c r="D204" s="25">
        <v>2.54</v>
      </c>
      <c r="E204" s="26" t="s">
        <v>0</v>
      </c>
      <c r="F204" s="27">
        <v>0</v>
      </c>
      <c r="G204" s="27">
        <f t="shared" ref="G204:G208" si="47">ROUND(F204*D204,2)</f>
        <v>0</v>
      </c>
      <c r="H204" s="28"/>
    </row>
    <row r="205" spans="2:10" x14ac:dyDescent="0.25">
      <c r="B205" s="51">
        <f>+B204+0.001</f>
        <v>3.1579999999999937</v>
      </c>
      <c r="C205" s="24" t="s">
        <v>6</v>
      </c>
      <c r="D205" s="25">
        <v>2.54</v>
      </c>
      <c r="E205" s="26" t="s">
        <v>0</v>
      </c>
      <c r="F205" s="27">
        <v>0</v>
      </c>
      <c r="G205" s="27">
        <f t="shared" si="47"/>
        <v>0</v>
      </c>
      <c r="H205" s="28"/>
    </row>
    <row r="206" spans="2:10" x14ac:dyDescent="0.25">
      <c r="B206" s="51">
        <f t="shared" ref="B206:B208" si="48">+B205+0.001</f>
        <v>3.1589999999999936</v>
      </c>
      <c r="C206" s="24" t="s">
        <v>7</v>
      </c>
      <c r="D206" s="25">
        <v>26.14</v>
      </c>
      <c r="E206" s="26" t="s">
        <v>0</v>
      </c>
      <c r="F206" s="27">
        <v>0</v>
      </c>
      <c r="G206" s="27">
        <f t="shared" si="47"/>
        <v>0</v>
      </c>
      <c r="H206" s="28"/>
    </row>
    <row r="207" spans="2:10" ht="38.25" x14ac:dyDescent="0.25">
      <c r="B207" s="51">
        <f t="shared" si="48"/>
        <v>3.1599999999999935</v>
      </c>
      <c r="C207" s="24" t="s">
        <v>2</v>
      </c>
      <c r="D207" s="25">
        <f>+D206*0.4</f>
        <v>10.456000000000001</v>
      </c>
      <c r="E207" s="26" t="s">
        <v>0</v>
      </c>
      <c r="F207" s="27">
        <v>0</v>
      </c>
      <c r="G207" s="27">
        <f t="shared" si="47"/>
        <v>0</v>
      </c>
      <c r="H207" s="28"/>
      <c r="J207" s="45"/>
    </row>
    <row r="208" spans="2:10" x14ac:dyDescent="0.25">
      <c r="B208" s="51">
        <f t="shared" si="48"/>
        <v>3.1609999999999934</v>
      </c>
      <c r="C208" s="24" t="s">
        <v>95</v>
      </c>
      <c r="D208" s="25">
        <f>+D206-D207</f>
        <v>15.683999999999999</v>
      </c>
      <c r="E208" s="26" t="s">
        <v>0</v>
      </c>
      <c r="F208" s="27">
        <v>0</v>
      </c>
      <c r="G208" s="27">
        <f t="shared" si="47"/>
        <v>0</v>
      </c>
      <c r="H208" s="28"/>
      <c r="J208" s="46"/>
    </row>
    <row r="209" spans="2:10" x14ac:dyDescent="0.25">
      <c r="B209" s="51"/>
      <c r="C209" s="50" t="s">
        <v>97</v>
      </c>
      <c r="D209" s="25"/>
      <c r="E209" s="26"/>
      <c r="F209" s="27"/>
      <c r="G209" s="27"/>
      <c r="H209" s="44"/>
      <c r="I209" s="49" t="s">
        <v>8</v>
      </c>
    </row>
    <row r="210" spans="2:10" x14ac:dyDescent="0.25">
      <c r="B210" s="51">
        <f>+B208+0.001</f>
        <v>3.1619999999999933</v>
      </c>
      <c r="C210" s="24" t="s">
        <v>5</v>
      </c>
      <c r="D210" s="25">
        <v>1.3</v>
      </c>
      <c r="E210" s="26" t="s">
        <v>0</v>
      </c>
      <c r="F210" s="27">
        <v>0</v>
      </c>
      <c r="G210" s="27">
        <f t="shared" ref="G210:G214" si="49">ROUND(F210*D210,2)</f>
        <v>0</v>
      </c>
      <c r="H210" s="28"/>
    </row>
    <row r="211" spans="2:10" x14ac:dyDescent="0.25">
      <c r="B211" s="51">
        <f>+B210+0.001</f>
        <v>3.1629999999999932</v>
      </c>
      <c r="C211" s="24" t="s">
        <v>6</v>
      </c>
      <c r="D211" s="25">
        <v>1.3</v>
      </c>
      <c r="E211" s="26" t="s">
        <v>0</v>
      </c>
      <c r="F211" s="27">
        <v>0</v>
      </c>
      <c r="G211" s="27">
        <f t="shared" si="49"/>
        <v>0</v>
      </c>
      <c r="H211" s="28"/>
    </row>
    <row r="212" spans="2:10" x14ac:dyDescent="0.25">
      <c r="B212" s="51">
        <f t="shared" ref="B212:B214" si="50">+B211+0.001</f>
        <v>3.163999999999993</v>
      </c>
      <c r="C212" s="24" t="s">
        <v>7</v>
      </c>
      <c r="D212" s="25">
        <v>11.72</v>
      </c>
      <c r="E212" s="26" t="s">
        <v>0</v>
      </c>
      <c r="F212" s="27">
        <v>0</v>
      </c>
      <c r="G212" s="27">
        <f t="shared" si="49"/>
        <v>0</v>
      </c>
      <c r="H212" s="28"/>
    </row>
    <row r="213" spans="2:10" ht="38.25" x14ac:dyDescent="0.25">
      <c r="B213" s="51">
        <f t="shared" si="50"/>
        <v>3.1649999999999929</v>
      </c>
      <c r="C213" s="24" t="s">
        <v>2</v>
      </c>
      <c r="D213" s="25">
        <f>+D212*0.4</f>
        <v>4.6880000000000006</v>
      </c>
      <c r="E213" s="26" t="s">
        <v>0</v>
      </c>
      <c r="F213" s="27">
        <v>0</v>
      </c>
      <c r="G213" s="27">
        <f t="shared" si="49"/>
        <v>0</v>
      </c>
      <c r="H213" s="28"/>
      <c r="J213" s="45"/>
    </row>
    <row r="214" spans="2:10" x14ac:dyDescent="0.25">
      <c r="B214" s="51">
        <f t="shared" si="50"/>
        <v>3.1659999999999928</v>
      </c>
      <c r="C214" s="24" t="s">
        <v>95</v>
      </c>
      <c r="D214" s="25">
        <f>+D212-D213</f>
        <v>7.032</v>
      </c>
      <c r="E214" s="26" t="s">
        <v>0</v>
      </c>
      <c r="F214" s="27">
        <v>0</v>
      </c>
      <c r="G214" s="27">
        <f t="shared" si="49"/>
        <v>0</v>
      </c>
      <c r="H214" s="28"/>
      <c r="J214" s="46"/>
    </row>
    <row r="215" spans="2:10" x14ac:dyDescent="0.25">
      <c r="B215" s="51"/>
      <c r="C215" s="47" t="s">
        <v>54</v>
      </c>
      <c r="D215" s="25"/>
      <c r="E215" s="26"/>
      <c r="F215" s="27"/>
      <c r="G215" s="27"/>
      <c r="H215" s="44"/>
    </row>
    <row r="216" spans="2:10" x14ac:dyDescent="0.25">
      <c r="B216" s="51">
        <f>+B214+0.001</f>
        <v>3.1669999999999927</v>
      </c>
      <c r="C216" s="24" t="s">
        <v>5</v>
      </c>
      <c r="D216" s="25">
        <v>1.95</v>
      </c>
      <c r="E216" s="26" t="s">
        <v>0</v>
      </c>
      <c r="F216" s="27">
        <v>0</v>
      </c>
      <c r="G216" s="27">
        <f t="shared" ref="G216:G220" si="51">ROUND(F216*D216,2)</f>
        <v>0</v>
      </c>
      <c r="H216" s="28"/>
    </row>
    <row r="217" spans="2:10" x14ac:dyDescent="0.25">
      <c r="B217" s="51">
        <f>+B216+0.001</f>
        <v>3.1679999999999926</v>
      </c>
      <c r="C217" s="24" t="s">
        <v>6</v>
      </c>
      <c r="D217" s="25">
        <v>1.95</v>
      </c>
      <c r="E217" s="26" t="s">
        <v>0</v>
      </c>
      <c r="F217" s="27">
        <v>0</v>
      </c>
      <c r="G217" s="27">
        <f t="shared" si="51"/>
        <v>0</v>
      </c>
      <c r="H217" s="28"/>
    </row>
    <row r="218" spans="2:10" x14ac:dyDescent="0.25">
      <c r="B218" s="51">
        <f t="shared" ref="B218:B220" si="52">+B217+0.001</f>
        <v>3.1689999999999925</v>
      </c>
      <c r="C218" s="24" t="s">
        <v>7</v>
      </c>
      <c r="D218" s="25">
        <v>20.09</v>
      </c>
      <c r="E218" s="26" t="s">
        <v>0</v>
      </c>
      <c r="F218" s="27">
        <v>0</v>
      </c>
      <c r="G218" s="27">
        <f t="shared" si="51"/>
        <v>0</v>
      </c>
      <c r="H218" s="28"/>
    </row>
    <row r="219" spans="2:10" ht="38.25" x14ac:dyDescent="0.25">
      <c r="B219" s="51">
        <f t="shared" si="52"/>
        <v>3.1699999999999924</v>
      </c>
      <c r="C219" s="24" t="s">
        <v>2</v>
      </c>
      <c r="D219" s="25">
        <f>+D218*0.4</f>
        <v>8.0359999999999996</v>
      </c>
      <c r="E219" s="26" t="s">
        <v>0</v>
      </c>
      <c r="F219" s="27">
        <v>0</v>
      </c>
      <c r="G219" s="27">
        <f t="shared" si="51"/>
        <v>0</v>
      </c>
      <c r="H219" s="28"/>
      <c r="J219" s="45"/>
    </row>
    <row r="220" spans="2:10" x14ac:dyDescent="0.25">
      <c r="B220" s="51">
        <f t="shared" si="52"/>
        <v>3.1709999999999923</v>
      </c>
      <c r="C220" s="24" t="s">
        <v>95</v>
      </c>
      <c r="D220" s="25">
        <f>+D218-D219</f>
        <v>12.054</v>
      </c>
      <c r="E220" s="26" t="s">
        <v>0</v>
      </c>
      <c r="F220" s="27">
        <v>0</v>
      </c>
      <c r="G220" s="27">
        <f t="shared" si="51"/>
        <v>0</v>
      </c>
      <c r="H220" s="28"/>
      <c r="J220" s="46"/>
    </row>
    <row r="221" spans="2:10" x14ac:dyDescent="0.25">
      <c r="B221" s="51"/>
      <c r="C221" s="47" t="s">
        <v>55</v>
      </c>
      <c r="D221" s="25"/>
      <c r="E221" s="26"/>
      <c r="F221" s="27"/>
      <c r="G221" s="27"/>
      <c r="H221" s="44"/>
    </row>
    <row r="222" spans="2:10" x14ac:dyDescent="0.25">
      <c r="B222" s="51">
        <f>+B220+0.001</f>
        <v>3.1719999999999922</v>
      </c>
      <c r="C222" s="24" t="s">
        <v>5</v>
      </c>
      <c r="D222" s="25">
        <v>1.23</v>
      </c>
      <c r="E222" s="26" t="s">
        <v>0</v>
      </c>
      <c r="F222" s="27">
        <v>0</v>
      </c>
      <c r="G222" s="27">
        <f t="shared" ref="G222:G226" si="53">ROUND(F222*D222,2)</f>
        <v>0</v>
      </c>
      <c r="H222" s="28"/>
    </row>
    <row r="223" spans="2:10" x14ac:dyDescent="0.25">
      <c r="B223" s="51">
        <f>+B222+0.001</f>
        <v>3.172999999999992</v>
      </c>
      <c r="C223" s="24" t="s">
        <v>6</v>
      </c>
      <c r="D223" s="25">
        <v>1.23</v>
      </c>
      <c r="E223" s="26" t="s">
        <v>0</v>
      </c>
      <c r="F223" s="27">
        <v>0</v>
      </c>
      <c r="G223" s="27">
        <f t="shared" si="53"/>
        <v>0</v>
      </c>
      <c r="H223" s="28"/>
    </row>
    <row r="224" spans="2:10" x14ac:dyDescent="0.25">
      <c r="B224" s="51">
        <f t="shared" ref="B224:B226" si="54">+B223+0.001</f>
        <v>3.1739999999999919</v>
      </c>
      <c r="C224" s="24" t="s">
        <v>7</v>
      </c>
      <c r="D224" s="25">
        <v>11.03</v>
      </c>
      <c r="E224" s="26" t="s">
        <v>0</v>
      </c>
      <c r="F224" s="27">
        <v>0</v>
      </c>
      <c r="G224" s="27">
        <f t="shared" si="53"/>
        <v>0</v>
      </c>
      <c r="H224" s="28"/>
    </row>
    <row r="225" spans="2:10" ht="38.25" x14ac:dyDescent="0.25">
      <c r="B225" s="51">
        <f t="shared" si="54"/>
        <v>3.1749999999999918</v>
      </c>
      <c r="C225" s="24" t="s">
        <v>2</v>
      </c>
      <c r="D225" s="25">
        <f>+D224*0.4</f>
        <v>4.4119999999999999</v>
      </c>
      <c r="E225" s="26" t="s">
        <v>0</v>
      </c>
      <c r="F225" s="27">
        <v>0</v>
      </c>
      <c r="G225" s="27">
        <f t="shared" si="53"/>
        <v>0</v>
      </c>
      <c r="H225" s="28"/>
      <c r="J225" s="45"/>
    </row>
    <row r="226" spans="2:10" x14ac:dyDescent="0.25">
      <c r="B226" s="51">
        <f t="shared" si="54"/>
        <v>3.1759999999999917</v>
      </c>
      <c r="C226" s="24" t="s">
        <v>95</v>
      </c>
      <c r="D226" s="25">
        <f>+D224-D225</f>
        <v>6.6179999999999994</v>
      </c>
      <c r="E226" s="26" t="s">
        <v>0</v>
      </c>
      <c r="F226" s="27">
        <v>0</v>
      </c>
      <c r="G226" s="27">
        <f t="shared" si="53"/>
        <v>0</v>
      </c>
      <c r="H226" s="28"/>
      <c r="J226" s="46"/>
    </row>
    <row r="227" spans="2:10" x14ac:dyDescent="0.25">
      <c r="B227" s="51"/>
      <c r="C227" s="47" t="s">
        <v>56</v>
      </c>
      <c r="D227" s="25"/>
      <c r="E227" s="26"/>
      <c r="F227" s="27"/>
      <c r="G227" s="27"/>
      <c r="H227" s="44"/>
    </row>
    <row r="228" spans="2:10" x14ac:dyDescent="0.25">
      <c r="B228" s="51">
        <f>+B226+0.001</f>
        <v>3.1769999999999916</v>
      </c>
      <c r="C228" s="24" t="s">
        <v>5</v>
      </c>
      <c r="D228" s="25">
        <v>1.39</v>
      </c>
      <c r="E228" s="26" t="s">
        <v>0</v>
      </c>
      <c r="F228" s="27">
        <v>0</v>
      </c>
      <c r="G228" s="27">
        <f t="shared" ref="G228:G232" si="55">ROUND(F228*D228,2)</f>
        <v>0</v>
      </c>
      <c r="H228" s="28"/>
    </row>
    <row r="229" spans="2:10" x14ac:dyDescent="0.25">
      <c r="B229" s="51">
        <f>+B228+0.001</f>
        <v>3.1779999999999915</v>
      </c>
      <c r="C229" s="24" t="s">
        <v>6</v>
      </c>
      <c r="D229" s="25">
        <v>1.39</v>
      </c>
      <c r="E229" s="26" t="s">
        <v>0</v>
      </c>
      <c r="F229" s="27">
        <v>0</v>
      </c>
      <c r="G229" s="27">
        <f t="shared" si="55"/>
        <v>0</v>
      </c>
      <c r="H229" s="28"/>
    </row>
    <row r="230" spans="2:10" x14ac:dyDescent="0.25">
      <c r="B230" s="51">
        <f t="shared" ref="B230:B232" si="56">+B229+0.001</f>
        <v>3.1789999999999914</v>
      </c>
      <c r="C230" s="24" t="s">
        <v>7</v>
      </c>
      <c r="D230" s="25">
        <v>12.47</v>
      </c>
      <c r="E230" s="26" t="s">
        <v>0</v>
      </c>
      <c r="F230" s="27">
        <v>0</v>
      </c>
      <c r="G230" s="27">
        <f t="shared" si="55"/>
        <v>0</v>
      </c>
      <c r="H230" s="28"/>
    </row>
    <row r="231" spans="2:10" ht="38.25" x14ac:dyDescent="0.25">
      <c r="B231" s="51">
        <f t="shared" si="56"/>
        <v>3.1799999999999913</v>
      </c>
      <c r="C231" s="24" t="s">
        <v>2</v>
      </c>
      <c r="D231" s="25">
        <f>+D230*0.4</f>
        <v>4.9880000000000004</v>
      </c>
      <c r="E231" s="26" t="s">
        <v>0</v>
      </c>
      <c r="F231" s="27">
        <v>0</v>
      </c>
      <c r="G231" s="27">
        <f t="shared" si="55"/>
        <v>0</v>
      </c>
      <c r="H231" s="28"/>
      <c r="J231" s="45"/>
    </row>
    <row r="232" spans="2:10" x14ac:dyDescent="0.25">
      <c r="B232" s="51">
        <f t="shared" si="56"/>
        <v>3.1809999999999912</v>
      </c>
      <c r="C232" s="24" t="s">
        <v>95</v>
      </c>
      <c r="D232" s="25">
        <f>+D230-D231</f>
        <v>7.4820000000000002</v>
      </c>
      <c r="E232" s="26" t="s">
        <v>0</v>
      </c>
      <c r="F232" s="27">
        <v>0</v>
      </c>
      <c r="G232" s="27">
        <f t="shared" si="55"/>
        <v>0</v>
      </c>
      <c r="H232" s="28"/>
      <c r="J232" s="46"/>
    </row>
    <row r="233" spans="2:10" s="46" customFormat="1" x14ac:dyDescent="0.25">
      <c r="B233" s="51"/>
      <c r="C233" s="47" t="s">
        <v>84</v>
      </c>
      <c r="D233" s="25"/>
      <c r="E233" s="53"/>
      <c r="F233" s="54"/>
      <c r="G233" s="55"/>
      <c r="H233" s="56">
        <f>SUM(G234:G236)</f>
        <v>0</v>
      </c>
    </row>
    <row r="234" spans="2:10" x14ac:dyDescent="0.25">
      <c r="B234" s="51">
        <f>+B232+0.001</f>
        <v>3.1819999999999911</v>
      </c>
      <c r="C234" s="24" t="s">
        <v>58</v>
      </c>
      <c r="D234" s="25">
        <v>3</v>
      </c>
      <c r="E234" s="26" t="s">
        <v>91</v>
      </c>
      <c r="F234" s="27">
        <v>0</v>
      </c>
      <c r="G234" s="27">
        <f t="shared" ref="G234" si="57">+ROUND(D234*F234,2)</f>
        <v>0</v>
      </c>
      <c r="H234" s="28"/>
    </row>
    <row r="235" spans="2:10" ht="25.5" x14ac:dyDescent="0.25">
      <c r="B235" s="51">
        <f>+B234+0.001</f>
        <v>3.1829999999999909</v>
      </c>
      <c r="C235" s="24" t="s">
        <v>66</v>
      </c>
      <c r="D235" s="25">
        <v>5</v>
      </c>
      <c r="E235" s="26" t="s">
        <v>91</v>
      </c>
      <c r="F235" s="27">
        <v>0</v>
      </c>
      <c r="G235" s="27">
        <f>+ROUND(D235*F235,2)</f>
        <v>0</v>
      </c>
      <c r="H235" s="28"/>
    </row>
    <row r="236" spans="2:10" ht="25.5" x14ac:dyDescent="0.25">
      <c r="B236" s="51">
        <f>+B235+0.001</f>
        <v>3.1839999999999908</v>
      </c>
      <c r="C236" s="24" t="s">
        <v>67</v>
      </c>
      <c r="D236" s="25">
        <v>1</v>
      </c>
      <c r="E236" s="26" t="s">
        <v>91</v>
      </c>
      <c r="F236" s="27">
        <v>0</v>
      </c>
      <c r="G236" s="27">
        <f>+ROUND(D236*F236,2)</f>
        <v>0</v>
      </c>
      <c r="H236" s="28"/>
    </row>
    <row r="237" spans="2:10" ht="51" x14ac:dyDescent="0.25">
      <c r="B237" s="23"/>
      <c r="C237" s="48" t="s">
        <v>102</v>
      </c>
      <c r="D237" s="25"/>
      <c r="E237" s="26"/>
      <c r="F237" s="27"/>
      <c r="G237" s="27"/>
      <c r="H237" s="28"/>
    </row>
    <row r="238" spans="2:10" ht="69" customHeight="1" x14ac:dyDescent="0.25">
      <c r="B238" s="23"/>
      <c r="C238" s="48" t="s">
        <v>103</v>
      </c>
      <c r="D238" s="25"/>
      <c r="E238" s="26"/>
      <c r="F238" s="27"/>
      <c r="G238" s="27"/>
      <c r="H238" s="28"/>
    </row>
    <row r="239" spans="2:10" ht="38.25" x14ac:dyDescent="0.25">
      <c r="B239" s="10">
        <v>4</v>
      </c>
      <c r="C239" s="21" t="s">
        <v>85</v>
      </c>
      <c r="D239" s="71"/>
      <c r="E239" s="18"/>
      <c r="F239" s="1"/>
      <c r="G239" s="1"/>
      <c r="H239" s="11">
        <f>SUM(G240:G254)</f>
        <v>0</v>
      </c>
    </row>
    <row r="240" spans="2:10" x14ac:dyDescent="0.25">
      <c r="B240" s="8">
        <f>+B239+0.01</f>
        <v>4.01</v>
      </c>
      <c r="C240" s="20" t="s">
        <v>68</v>
      </c>
      <c r="D240" s="25">
        <v>870.75</v>
      </c>
      <c r="E240" s="17" t="s">
        <v>92</v>
      </c>
      <c r="F240" s="2">
        <v>0</v>
      </c>
      <c r="G240" s="2">
        <f>+ROUND(D240*F240,2)</f>
        <v>0</v>
      </c>
      <c r="H240" s="9"/>
    </row>
    <row r="241" spans="2:8" x14ac:dyDescent="0.25">
      <c r="B241" s="8">
        <f t="shared" ref="B241:B254" si="58">+B240+0.01</f>
        <v>4.0199999999999996</v>
      </c>
      <c r="C241" s="20" t="s">
        <v>69</v>
      </c>
      <c r="D241" s="25">
        <v>35</v>
      </c>
      <c r="E241" s="17" t="s">
        <v>91</v>
      </c>
      <c r="F241" s="2">
        <v>0</v>
      </c>
      <c r="G241" s="2">
        <f t="shared" ref="G241:G250" si="59">+ROUND(D241*F241,2)</f>
        <v>0</v>
      </c>
      <c r="H241" s="9"/>
    </row>
    <row r="242" spans="2:8" ht="25.5" x14ac:dyDescent="0.25">
      <c r="B242" s="8">
        <f t="shared" si="58"/>
        <v>4.0299999999999994</v>
      </c>
      <c r="C242" s="20" t="s">
        <v>96</v>
      </c>
      <c r="D242" s="25">
        <v>165.04237499999999</v>
      </c>
      <c r="E242" s="17" t="s">
        <v>0</v>
      </c>
      <c r="F242" s="2">
        <v>0</v>
      </c>
      <c r="G242" s="2">
        <f t="shared" si="59"/>
        <v>0</v>
      </c>
      <c r="H242" s="9"/>
    </row>
    <row r="243" spans="2:8" ht="25.5" x14ac:dyDescent="0.25">
      <c r="B243" s="8">
        <f t="shared" si="58"/>
        <v>4.0399999999999991</v>
      </c>
      <c r="C243" s="20" t="s">
        <v>70</v>
      </c>
      <c r="D243" s="25">
        <v>65.75</v>
      </c>
      <c r="E243" s="17" t="s">
        <v>92</v>
      </c>
      <c r="F243" s="2">
        <v>0</v>
      </c>
      <c r="G243" s="2">
        <f t="shared" si="59"/>
        <v>0</v>
      </c>
      <c r="H243" s="9"/>
    </row>
    <row r="244" spans="2:8" ht="25.5" x14ac:dyDescent="0.25">
      <c r="B244" s="8">
        <f t="shared" si="58"/>
        <v>4.0499999999999989</v>
      </c>
      <c r="C244" s="20" t="s">
        <v>71</v>
      </c>
      <c r="D244" s="25">
        <v>210</v>
      </c>
      <c r="E244" s="17" t="s">
        <v>92</v>
      </c>
      <c r="F244" s="2">
        <v>0</v>
      </c>
      <c r="G244" s="2">
        <f t="shared" si="59"/>
        <v>0</v>
      </c>
      <c r="H244" s="9"/>
    </row>
    <row r="245" spans="2:8" ht="25.5" x14ac:dyDescent="0.25">
      <c r="B245" s="8">
        <f t="shared" si="58"/>
        <v>4.0599999999999987</v>
      </c>
      <c r="C245" s="20" t="s">
        <v>72</v>
      </c>
      <c r="D245" s="25">
        <v>595</v>
      </c>
      <c r="E245" s="17" t="s">
        <v>92</v>
      </c>
      <c r="F245" s="2">
        <v>0</v>
      </c>
      <c r="G245" s="2">
        <f>+ROUND(D245*F245,2)</f>
        <v>0</v>
      </c>
      <c r="H245" s="9"/>
    </row>
    <row r="246" spans="2:8" ht="25.5" x14ac:dyDescent="0.25">
      <c r="B246" s="8">
        <f t="shared" si="58"/>
        <v>4.0699999999999985</v>
      </c>
      <c r="C246" s="20" t="s">
        <v>73</v>
      </c>
      <c r="D246" s="25">
        <v>6</v>
      </c>
      <c r="E246" s="17" t="s">
        <v>91</v>
      </c>
      <c r="F246" s="2">
        <v>0</v>
      </c>
      <c r="G246" s="2">
        <f t="shared" si="59"/>
        <v>0</v>
      </c>
      <c r="H246" s="9"/>
    </row>
    <row r="247" spans="2:8" ht="25.5" x14ac:dyDescent="0.25">
      <c r="B247" s="8">
        <f t="shared" si="58"/>
        <v>4.0799999999999983</v>
      </c>
      <c r="C247" s="20" t="s">
        <v>74</v>
      </c>
      <c r="D247" s="25">
        <v>2</v>
      </c>
      <c r="E247" s="17" t="s">
        <v>91</v>
      </c>
      <c r="F247" s="2">
        <v>0</v>
      </c>
      <c r="G247" s="2">
        <f>+ROUND(D247*F247,2)</f>
        <v>0</v>
      </c>
      <c r="H247" s="9"/>
    </row>
    <row r="248" spans="2:8" ht="25.5" x14ac:dyDescent="0.25">
      <c r="B248" s="8">
        <f t="shared" si="58"/>
        <v>4.0899999999999981</v>
      </c>
      <c r="C248" s="20" t="s">
        <v>75</v>
      </c>
      <c r="D248" s="25">
        <v>2</v>
      </c>
      <c r="E248" s="17" t="s">
        <v>91</v>
      </c>
      <c r="F248" s="2">
        <v>0</v>
      </c>
      <c r="G248" s="2">
        <f>+ROUND(D248*F248,2)</f>
        <v>0</v>
      </c>
      <c r="H248" s="9"/>
    </row>
    <row r="249" spans="2:8" ht="25.5" x14ac:dyDescent="0.25">
      <c r="B249" s="8">
        <f t="shared" si="58"/>
        <v>4.0999999999999979</v>
      </c>
      <c r="C249" s="20" t="s">
        <v>76</v>
      </c>
      <c r="D249" s="25">
        <v>25</v>
      </c>
      <c r="E249" s="17" t="s">
        <v>91</v>
      </c>
      <c r="F249" s="2">
        <v>0</v>
      </c>
      <c r="G249" s="2">
        <f t="shared" si="59"/>
        <v>0</v>
      </c>
      <c r="H249" s="9"/>
    </row>
    <row r="250" spans="2:8" x14ac:dyDescent="0.25">
      <c r="B250" s="8">
        <f t="shared" si="58"/>
        <v>4.1099999999999977</v>
      </c>
      <c r="C250" s="29" t="s">
        <v>77</v>
      </c>
      <c r="D250" s="57">
        <v>870.75</v>
      </c>
      <c r="E250" s="30" t="s">
        <v>92</v>
      </c>
      <c r="F250" s="31">
        <v>0</v>
      </c>
      <c r="G250" s="32">
        <f t="shared" si="59"/>
        <v>0</v>
      </c>
      <c r="H250" s="33"/>
    </row>
    <row r="251" spans="2:8" ht="38.25" x14ac:dyDescent="0.25">
      <c r="B251" s="8">
        <f t="shared" si="58"/>
        <v>4.1199999999999974</v>
      </c>
      <c r="C251" s="20" t="s">
        <v>100</v>
      </c>
      <c r="D251" s="25">
        <v>25</v>
      </c>
      <c r="E251" s="17" t="s">
        <v>92</v>
      </c>
      <c r="F251" s="2">
        <v>0</v>
      </c>
      <c r="G251" s="2">
        <f t="shared" ref="G251" si="60">+ROUND(D251*F251,2)</f>
        <v>0</v>
      </c>
      <c r="H251" s="9"/>
    </row>
    <row r="252" spans="2:8" ht="92.25" customHeight="1" x14ac:dyDescent="0.25">
      <c r="B252" s="8">
        <f t="shared" si="58"/>
        <v>4.1299999999999972</v>
      </c>
      <c r="C252" s="20" t="s">
        <v>101</v>
      </c>
      <c r="D252" s="25">
        <v>1</v>
      </c>
      <c r="E252" s="17" t="s">
        <v>94</v>
      </c>
      <c r="F252" s="2">
        <v>0</v>
      </c>
      <c r="G252" s="2">
        <f>D252*F252</f>
        <v>0</v>
      </c>
      <c r="H252" s="9"/>
    </row>
    <row r="253" spans="2:8" ht="127.5" x14ac:dyDescent="0.25">
      <c r="B253" s="8">
        <f t="shared" si="58"/>
        <v>4.139999999999997</v>
      </c>
      <c r="C253" s="20" t="s">
        <v>98</v>
      </c>
      <c r="D253" s="25">
        <v>3.31</v>
      </c>
      <c r="E253" s="17" t="s">
        <v>0</v>
      </c>
      <c r="F253" s="2">
        <v>0</v>
      </c>
      <c r="G253" s="2">
        <f>D253*F253</f>
        <v>0</v>
      </c>
      <c r="H253" s="9"/>
    </row>
    <row r="254" spans="2:8" ht="89.25" x14ac:dyDescent="0.25">
      <c r="B254" s="8">
        <f t="shared" si="58"/>
        <v>4.1499999999999968</v>
      </c>
      <c r="C254" s="20" t="s">
        <v>99</v>
      </c>
      <c r="D254" s="25">
        <v>1</v>
      </c>
      <c r="E254" s="17" t="s">
        <v>93</v>
      </c>
      <c r="F254" s="2">
        <v>0</v>
      </c>
      <c r="G254" s="2">
        <f>D254*F254</f>
        <v>0</v>
      </c>
      <c r="H254" s="9"/>
    </row>
    <row r="255" spans="2:8" x14ac:dyDescent="0.25">
      <c r="D255" s="58" t="s">
        <v>78</v>
      </c>
      <c r="E255" s="59"/>
      <c r="F255" s="59"/>
      <c r="G255" s="60"/>
      <c r="H255" s="12">
        <f>SUM(H7:H239)</f>
        <v>0</v>
      </c>
    </row>
    <row r="256" spans="2:8" x14ac:dyDescent="0.25">
      <c r="C256" s="5">
        <v>0.3</v>
      </c>
      <c r="D256" s="61" t="s">
        <v>79</v>
      </c>
      <c r="E256" s="62"/>
      <c r="F256" s="62"/>
      <c r="G256" s="63"/>
      <c r="H256" s="13">
        <f>H255*C256</f>
        <v>0</v>
      </c>
    </row>
    <row r="257" spans="3:8" x14ac:dyDescent="0.25">
      <c r="C257" s="70"/>
      <c r="D257" s="61" t="s">
        <v>80</v>
      </c>
      <c r="E257" s="62"/>
      <c r="F257" s="62"/>
      <c r="G257" s="63"/>
      <c r="H257" s="14">
        <f>SUM(H255:H256)</f>
        <v>0</v>
      </c>
    </row>
    <row r="258" spans="3:8" ht="13.5" thickBot="1" x14ac:dyDescent="0.3">
      <c r="C258" s="5">
        <v>0.13</v>
      </c>
      <c r="D258" s="64" t="s">
        <v>81</v>
      </c>
      <c r="E258" s="65"/>
      <c r="F258" s="65"/>
      <c r="G258" s="66"/>
      <c r="H258" s="15">
        <f>H257*C258</f>
        <v>0</v>
      </c>
    </row>
    <row r="259" spans="3:8" ht="13.5" thickBot="1" x14ac:dyDescent="0.3">
      <c r="D259" s="67" t="s">
        <v>82</v>
      </c>
      <c r="E259" s="68"/>
      <c r="F259" s="68"/>
      <c r="G259" s="69"/>
      <c r="H259" s="16">
        <f>SUM(H257:H258)</f>
        <v>0</v>
      </c>
    </row>
  </sheetData>
  <mergeCells count="9">
    <mergeCell ref="D259:G259"/>
    <mergeCell ref="B2:H2"/>
    <mergeCell ref="B3:H3"/>
    <mergeCell ref="D255:G255"/>
    <mergeCell ref="D256:G256"/>
    <mergeCell ref="D257:G257"/>
    <mergeCell ref="D258:G258"/>
    <mergeCell ref="B5:H5"/>
    <mergeCell ref="B4:H4"/>
  </mergeCells>
  <printOptions horizontalCentered="1"/>
  <pageMargins left="0" right="0" top="0" bottom="0" header="0.31496062992125984" footer="0.31496062992125984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18472-82DE-4AA7-AA58-D16715F87BB8}">
  <dimension ref="C6:C14"/>
  <sheetViews>
    <sheetView workbookViewId="0">
      <selection activeCell="C7" sqref="C7"/>
    </sheetView>
  </sheetViews>
  <sheetFormatPr baseColWidth="10" defaultRowHeight="15" x14ac:dyDescent="0.25"/>
  <sheetData>
    <row r="6" spans="3:3" x14ac:dyDescent="0.25">
      <c r="C6">
        <v>3</v>
      </c>
    </row>
    <row r="7" spans="3:3" x14ac:dyDescent="0.25">
      <c r="C7">
        <f>$C6+(0.01)</f>
        <v>3.01</v>
      </c>
    </row>
    <row r="8" spans="3:3" x14ac:dyDescent="0.25">
      <c r="C8">
        <f t="shared" ref="C8:C14" si="0">$C7+(0.01)</f>
        <v>3.0199999999999996</v>
      </c>
    </row>
    <row r="9" spans="3:3" x14ac:dyDescent="0.25">
      <c r="C9">
        <f t="shared" si="0"/>
        <v>3.0299999999999994</v>
      </c>
    </row>
    <row r="10" spans="3:3" x14ac:dyDescent="0.25">
      <c r="C10">
        <f t="shared" si="0"/>
        <v>3.0399999999999991</v>
      </c>
    </row>
    <row r="11" spans="3:3" x14ac:dyDescent="0.25">
      <c r="C11">
        <f t="shared" si="0"/>
        <v>3.0499999999999989</v>
      </c>
    </row>
    <row r="12" spans="3:3" x14ac:dyDescent="0.25">
      <c r="C12">
        <f t="shared" si="0"/>
        <v>3.0599999999999987</v>
      </c>
    </row>
    <row r="13" spans="3:3" x14ac:dyDescent="0.25">
      <c r="C13">
        <f t="shared" si="0"/>
        <v>3.0699999999999985</v>
      </c>
    </row>
    <row r="14" spans="3:3" x14ac:dyDescent="0.25">
      <c r="C14">
        <f t="shared" si="0"/>
        <v>3.0799999999999983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elaleman</cp:lastModifiedBy>
  <cp:lastPrinted>2021-03-08T22:06:37Z</cp:lastPrinted>
  <dcterms:created xsi:type="dcterms:W3CDTF">2021-03-04T03:39:51Z</dcterms:created>
  <dcterms:modified xsi:type="dcterms:W3CDTF">2021-04-14T22:44:58Z</dcterms:modified>
</cp:coreProperties>
</file>