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66925"/>
  <mc:AlternateContent xmlns:mc="http://schemas.openxmlformats.org/markup-compatibility/2006">
    <mc:Choice Requires="x15">
      <x15ac:absPath xmlns:x15ac="http://schemas.microsoft.com/office/spreadsheetml/2010/11/ac" url="C:\Users\epacheco\Desktop\MINSAL PROYECTOS\25. CARPETA TECNICA CONSTRUCCION DE LABORATORIO LOLOTIQUE\1. Revisada_CARPETA TECNICA FINAL LAB_LOLOTIQUE\3. PLAN DE OFERTA\"/>
    </mc:Choice>
  </mc:AlternateContent>
  <xr:revisionPtr revIDLastSave="0" documentId="13_ncr:1_{33E2CC1E-FE50-4791-9A7A-42C0764A02A8}" xr6:coauthVersionLast="36" xr6:coauthVersionMax="36" xr10:uidLastSave="{00000000-0000-0000-0000-000000000000}"/>
  <bookViews>
    <workbookView xWindow="-120" yWindow="-120" windowWidth="20730" windowHeight="11160" tabRatio="697" xr2:uid="{00000000-000D-0000-FFFF-FFFF00000000}"/>
  </bookViews>
  <sheets>
    <sheet name="PRESUPUESTO" sheetId="4" r:id="rId1"/>
    <sheet name="Terraceria" sheetId="3" state="hidden" r:id="rId2"/>
    <sheet name="Analisis Incremento" sheetId="2" state="hidden" r:id="rId3"/>
  </sheets>
  <externalReferences>
    <externalReference r:id="rId4"/>
    <externalReference r:id="rId5"/>
  </externalReferences>
  <definedNames>
    <definedName name="A">'[1]NO BORRAR(270510)'!$U$2:$Y$2200</definedName>
    <definedName name="_xlnm.Print_Area" localSheetId="2">'Analisis Incremento'!$B$6:$H$42</definedName>
    <definedName name="_xlnm.Print_Area" localSheetId="0">PRESUPUESTO!$B$6:$H$168</definedName>
    <definedName name="sapinvecosto">'[2]NO BORRAR(270510)'!$U$2:$Y$2200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9" i="4" l="1"/>
  <c r="H50" i="2" l="1"/>
  <c r="H48" i="2"/>
  <c r="H46" i="2"/>
  <c r="H44" i="2"/>
  <c r="G42" i="2"/>
  <c r="G41" i="2"/>
  <c r="H40" i="2"/>
  <c r="G38" i="2"/>
  <c r="H37" i="2"/>
  <c r="G34" i="2"/>
  <c r="D34" i="2"/>
  <c r="G32" i="2"/>
  <c r="D32" i="2"/>
  <c r="H30" i="2"/>
  <c r="G28" i="2"/>
  <c r="D28" i="2"/>
  <c r="G27" i="2"/>
  <c r="D27" i="2"/>
  <c r="G26" i="2"/>
  <c r="H25" i="2"/>
  <c r="G23" i="2"/>
  <c r="G22" i="2"/>
  <c r="G21" i="2"/>
  <c r="G20" i="2"/>
  <c r="F20" i="2"/>
  <c r="D20" i="2"/>
  <c r="H19" i="2"/>
  <c r="G17" i="2"/>
  <c r="G16" i="2"/>
  <c r="H15" i="2"/>
  <c r="D90" i="3"/>
  <c r="D88" i="3"/>
  <c r="G83" i="3"/>
  <c r="F83" i="3"/>
  <c r="G80" i="3"/>
  <c r="F80" i="3"/>
  <c r="G78" i="3"/>
  <c r="F78" i="3"/>
  <c r="G76" i="3"/>
  <c r="F76" i="3"/>
  <c r="G74" i="3"/>
  <c r="F74" i="3"/>
  <c r="G72" i="3"/>
  <c r="F72" i="3"/>
  <c r="G70" i="3"/>
  <c r="F70" i="3"/>
  <c r="G68" i="3"/>
  <c r="F68" i="3"/>
  <c r="D60" i="3"/>
  <c r="D58" i="3"/>
  <c r="G53" i="3"/>
  <c r="F53" i="3"/>
  <c r="G50" i="3"/>
  <c r="F50" i="3"/>
  <c r="G48" i="3"/>
  <c r="F48" i="3"/>
  <c r="G46" i="3"/>
  <c r="F46" i="3"/>
  <c r="G44" i="3"/>
  <c r="F44" i="3"/>
  <c r="G42" i="3"/>
  <c r="F42" i="3"/>
  <c r="G40" i="3"/>
  <c r="F40" i="3"/>
  <c r="G38" i="3"/>
  <c r="F38" i="3"/>
  <c r="D29" i="3"/>
  <c r="D27" i="3"/>
  <c r="G22" i="3"/>
  <c r="F22" i="3"/>
  <c r="G19" i="3"/>
  <c r="F19" i="3"/>
  <c r="G17" i="3"/>
  <c r="F17" i="3"/>
  <c r="G15" i="3"/>
  <c r="F15" i="3"/>
  <c r="G13" i="3"/>
  <c r="F13" i="3"/>
  <c r="G11" i="3"/>
  <c r="F11" i="3"/>
  <c r="G9" i="3"/>
  <c r="F9" i="3"/>
  <c r="G7" i="3"/>
  <c r="F7" i="3"/>
  <c r="D63" i="4"/>
  <c r="D57" i="4"/>
  <c r="D50" i="4"/>
  <c r="D45" i="4"/>
  <c r="D36" i="4"/>
  <c r="D35" i="4"/>
  <c r="D33" i="4"/>
  <c r="D23" i="4"/>
  <c r="D22" i="4"/>
  <c r="D64" i="4" l="1"/>
  <c r="D58" i="4"/>
  <c r="D24" i="4"/>
  <c r="D62" i="4" l="1"/>
  <c r="D70" i="4"/>
  <c r="H165" i="4" l="1"/>
</calcChain>
</file>

<file path=xl/sharedStrings.xml><?xml version="1.0" encoding="utf-8"?>
<sst xmlns="http://schemas.openxmlformats.org/spreadsheetml/2006/main" count="409" uniqueCount="252">
  <si>
    <t>PRESUPUESTO</t>
  </si>
  <si>
    <t xml:space="preserve"> </t>
  </si>
  <si>
    <t>Item</t>
  </si>
  <si>
    <t>Descripcion de Partidas</t>
  </si>
  <si>
    <t>Cantidad</t>
  </si>
  <si>
    <t>Unidad</t>
  </si>
  <si>
    <t>Precio</t>
  </si>
  <si>
    <t>Sub - Total</t>
  </si>
  <si>
    <t>TOTAL ( $ )</t>
  </si>
  <si>
    <t>Unitario ($)</t>
  </si>
  <si>
    <t>($)</t>
  </si>
  <si>
    <t>INSTALACIONES PROVISIONALES</t>
  </si>
  <si>
    <t>Bodega e instalaciones provisionales</t>
  </si>
  <si>
    <t>sg</t>
  </si>
  <si>
    <t>Cerco perimetral de lamina galv. acanalada de 2x1 yds cal 26.</t>
  </si>
  <si>
    <t>ml</t>
  </si>
  <si>
    <t>m2</t>
  </si>
  <si>
    <t>m3</t>
  </si>
  <si>
    <t>Trazo y nivelación</t>
  </si>
  <si>
    <t>FUNDACIONES</t>
  </si>
  <si>
    <t>Solera SF-1</t>
  </si>
  <si>
    <t>Solera SF-2</t>
  </si>
  <si>
    <t>Tensor T-1</t>
  </si>
  <si>
    <t>Zapata Z-1</t>
  </si>
  <si>
    <t>c/u</t>
  </si>
  <si>
    <t>PAREDES</t>
  </si>
  <si>
    <t>Pared Bloque 15x20x40,3/8"@ 40, 1/4"@ 20</t>
  </si>
  <si>
    <t>ML</t>
  </si>
  <si>
    <t>Nervio N-1</t>
  </si>
  <si>
    <t>Nervio N-2</t>
  </si>
  <si>
    <t>Nervio N-3</t>
  </si>
  <si>
    <t>Columna C-1</t>
  </si>
  <si>
    <t>TECHOS</t>
  </si>
  <si>
    <t>CIELOS</t>
  </si>
  <si>
    <t>INSTALACIONES HIDRÁULICAS</t>
  </si>
  <si>
    <t>PISOS</t>
  </si>
  <si>
    <t>ACABADOS EN PAREDES</t>
  </si>
  <si>
    <t>Repello en paredes</t>
  </si>
  <si>
    <t>Afinado en paredes</t>
  </si>
  <si>
    <t>Repello de cuadrados</t>
  </si>
  <si>
    <t>Afinado de cuadrados</t>
  </si>
  <si>
    <t>PINTURA</t>
  </si>
  <si>
    <t>PUERTAS</t>
  </si>
  <si>
    <t>VENTANAS</t>
  </si>
  <si>
    <t>INSTALACIONES ELÉCTRICAS</t>
  </si>
  <si>
    <t xml:space="preserve"> OTROS</t>
  </si>
  <si>
    <t>A</t>
  </si>
  <si>
    <t xml:space="preserve">Total Costo Directo   </t>
  </si>
  <si>
    <t>B</t>
  </si>
  <si>
    <t xml:space="preserve">Total Costos Indirectos </t>
  </si>
  <si>
    <t>C</t>
  </si>
  <si>
    <t>Impuesto al Valor Agregado (IVA)</t>
  </si>
  <si>
    <t>D</t>
  </si>
  <si>
    <t>COSTO TOTAL DEL PROYECTO</t>
  </si>
  <si>
    <r>
      <rPr>
        <b/>
        <sz val="10"/>
        <rFont val="Arial"/>
        <family val="2"/>
      </rPr>
      <t>PRESENTA:</t>
    </r>
  </si>
  <si>
    <r>
      <rPr>
        <b/>
        <sz val="10"/>
        <rFont val="Arial"/>
        <family val="2"/>
      </rPr>
      <t>FECHA:</t>
    </r>
    <r>
      <rPr>
        <sz val="10"/>
        <rFont val="Arial"/>
        <family val="2"/>
      </rPr>
      <t xml:space="preserve"> </t>
    </r>
  </si>
  <si>
    <t>PROPIETARIO: MINSAL</t>
  </si>
  <si>
    <t>Escopeta de seccion constante VT-2 (4L1-1/2"x3/16", cel #4 @60°, incluye placa de anclaje)</t>
  </si>
  <si>
    <t>ARTEFACTOS SANITARIOS</t>
  </si>
  <si>
    <t>Sistema de Agua Potable</t>
  </si>
  <si>
    <t>Tuberia PVC Ø1/2"  315 PSI</t>
  </si>
  <si>
    <t>Sistema de Aguas Negras</t>
  </si>
  <si>
    <t>Tuberia de Ø2" PVC 125 PSI</t>
  </si>
  <si>
    <t>Banca jardinera, incluye losa de 8 cm con #3@10 cm AS, pared de bloque de 15 con #3@40 cm y SF-4., excavacion y compactacion con material del lugar</t>
  </si>
  <si>
    <t>Polin P-2 (perfil c de 4" galvanizado G72  0.80mm)</t>
  </si>
  <si>
    <r>
      <rPr>
        <b/>
        <sz val="10"/>
        <rFont val="Arial"/>
        <family val="2"/>
      </rPr>
      <t>UBICACIÓN:</t>
    </r>
    <r>
      <rPr>
        <sz val="10"/>
        <rFont val="Arial"/>
        <family val="2"/>
      </rPr>
      <t xml:space="preserve"> LOTIFICACION LA FLORIDA II, AVENIDA PRINCIPAL, MPIO. DE AGUILARES, DPTO. DE SAN SALVADOR.</t>
    </r>
  </si>
  <si>
    <t>UNIDAD COMUNITARIA DE SALUD FAMILIAR BASICA LA FLORIDA</t>
  </si>
  <si>
    <t>Suministro e instalación de pocetas de acero inoxidable instaladas sobre mueble de madera (hoja 9/22)</t>
  </si>
  <si>
    <t>11.1.01</t>
  </si>
  <si>
    <t>11.2.01</t>
  </si>
  <si>
    <t>Pared Bloque 15x20x40,1/2"@ 40, 1/4"@ 20</t>
  </si>
  <si>
    <t>Caseta para vigilancia, según lo mostrado en planos, incluye, excavacion, compactacion, cimentacion, paredes, cubierta, puerta y ventana, repello, afinado pintura, pisos y toda actividad para su terminacion.</t>
  </si>
  <si>
    <t>Llamina metalica de aluminio y zinc cal.26, incluye suministro e instalacion.</t>
  </si>
  <si>
    <t>CONCRETO REFORZADO</t>
  </si>
  <si>
    <t>Fundaciones</t>
  </si>
  <si>
    <t>3.1.01</t>
  </si>
  <si>
    <t>3.1.02</t>
  </si>
  <si>
    <t>Cargaderos</t>
  </si>
  <si>
    <t xml:space="preserve">SEÑALETICA  </t>
  </si>
  <si>
    <t>Total de Corte =</t>
  </si>
  <si>
    <t>Total de Relleno =</t>
  </si>
  <si>
    <r>
      <rPr>
        <sz val="10"/>
        <rFont val="Calibri"/>
        <family val="2"/>
      </rPr>
      <t>∑</t>
    </r>
    <r>
      <rPr>
        <sz val="10"/>
        <rFont val="Arial"/>
        <family val="2"/>
      </rPr>
      <t xml:space="preserve"> =</t>
    </r>
  </si>
  <si>
    <t>CORTE</t>
  </si>
  <si>
    <t>RELLENO</t>
  </si>
  <si>
    <t>VOLUMEN</t>
  </si>
  <si>
    <t>AREA</t>
  </si>
  <si>
    <t>DISTANCIA</t>
  </si>
  <si>
    <t>PERFIL</t>
  </si>
  <si>
    <t>5-5</t>
  </si>
  <si>
    <t>4-4</t>
  </si>
  <si>
    <t>3-3</t>
  </si>
  <si>
    <t>LADO TRANSVERSAL DE LA EDIFICACION</t>
  </si>
  <si>
    <t>1-1</t>
  </si>
  <si>
    <t>2-2</t>
  </si>
  <si>
    <t>6-6</t>
  </si>
  <si>
    <t>0</t>
  </si>
  <si>
    <t>DESCAPOTE</t>
  </si>
  <si>
    <t>CORTE ADICIONAL</t>
  </si>
  <si>
    <t>TERRACERÍA ESTRUCTURAL</t>
  </si>
  <si>
    <t>3.2.2</t>
  </si>
  <si>
    <t>3.2.3</t>
  </si>
  <si>
    <t>3.2.2.01</t>
  </si>
  <si>
    <t>3.2.2.02</t>
  </si>
  <si>
    <t>3.2.2.03</t>
  </si>
  <si>
    <t>3.2.3.01</t>
  </si>
  <si>
    <t>3.2.3.02</t>
  </si>
  <si>
    <t>Nervios</t>
  </si>
  <si>
    <t>Cargadero BS1</t>
  </si>
  <si>
    <t>Enchape de azulejo 20X30 cm color blanco en lavamanos</t>
  </si>
  <si>
    <t>Azulejo 20X20 cm color blanco en paredes de Servicios Sanitarios</t>
  </si>
  <si>
    <t>Ítem</t>
  </si>
  <si>
    <t>Descripción de Partidas</t>
  </si>
  <si>
    <t>Instalación provisional Agua Potable, Aguas Negras y Energía Eléctrica</t>
  </si>
  <si>
    <t>Suministro e Instalación de rotulo provisional (Ver Anexo 1)</t>
  </si>
  <si>
    <t xml:space="preserve">Suministro e instalación de cielo falso de fibrocemento 2' x 4' x 6 mm., perfilería de aluminio tipo pesado, suspendido con alambre galvanizado # 14 tipo entorchado, Aplicación de dos manos de pintura (como mínimo) tipo látex, color blanco, incluye arriostramiento sismo resistente cada 2.40m ambos sentidos. </t>
  </si>
  <si>
    <t>Concreteado base para cerámica tipo pavimento con electromalla 6x6_10/10 concreto fc=210 kg/cm2, e=10 cm</t>
  </si>
  <si>
    <t>Polín P-1    (doble perfil c de 4" galvanizado G72  0.80mm), incluye conexión a pared según detalle en planos.</t>
  </si>
  <si>
    <t>Excavacion para solera SF-1 y SF-2</t>
  </si>
  <si>
    <t>Compactacion con suelo cemento 20:1, para fundaciones SF-1 y SF-2</t>
  </si>
  <si>
    <t>Compactacion con material de banco de prestamo (material selecto).</t>
  </si>
  <si>
    <t>MODULO LABORATORIO CLINICO</t>
  </si>
  <si>
    <t>Cargadero BS2</t>
  </si>
  <si>
    <t>Pared Bloque 15x20x40, Ref. ver. #4@ 40, ref. hor. 2#2 @ 20, según distribucion en planos, incluye bloque solera @80 cm</t>
  </si>
  <si>
    <t xml:space="preserve">Cepo para lámina de cubierta de techo 2  caras . </t>
  </si>
  <si>
    <t xml:space="preserve">P-1, Suministro e instalacion de puerta metalica de una hoja de lamina de ho. 1/16" doble forro, refuerzo de tubo de hierro cuadrado de 1" chapa 14 y marco mocheta de angulo de 1 1/2" x 1 1/2" x 1/8" con chapa de parche (incluye 2 haladeras de hierro liso de hoja ∅5/8") con pasador al piso y cargadero, 3 bisagras tipo capsula de 5/8"x5", portacandado y candado de 60mm. aplicacion de 2 manos de anticorrosivo y una de esmalte brillante a base de agua aplicada a soplete. </t>
  </si>
  <si>
    <t>P-3, Suministro e instalación de puerta de una hoja de estructura de cedro y doble forro de madera laminada incluye banack clase "b" de 1/4" con mocheta de 1" de espesor chapa de palanca de uso pesado, tres bisagras tipo alcayate de 4", tope al piso y aplicación de pintura de esmalte con soplete.</t>
  </si>
  <si>
    <t>OBRA ELECTRICIDAD EXTERIOR</t>
  </si>
  <si>
    <t>Alimentador eléctrico general secundario, desde Tablero General (TG) a subtablero elctrico ST-LAB con 3 THHN # 4 (F+N) + 1 THHN # 8 (P) en Ø 1 1/4", no deberá existir empalmes en toda la trayectoria, la cual se desarrollara desde Caja nema de 60 A/2P (conectada al TG)  al subtablero ST-LUM (como indica el plano). Canalización subterránea. El cable de aterrizaje del TG debe ser AWG #8, incluye una barra de cobre de 5/8 X 10 pies. La canalizacion sera con tuberia EMT(en lugares vistos y arriba del cielo falso) y PVC DB-120 (enterrado, cubierto con una capa de concreto pobre) de 1 1/4"</t>
  </si>
  <si>
    <t>Hechura de pozo Eléctrico (Dimensiones mínimas internas de pozos 50x50 cms, interna del pozo)</t>
  </si>
  <si>
    <t xml:space="preserve">SUMINISTRO Y/O REPARACION  DE ELEMENTOS ELECTRICOS </t>
  </si>
  <si>
    <t>Suministro e instalacion de Subtablero Electrico ST-LAB monofásico de 16 espacios , barras de 125 amperios, 120/240 Voltios, protección principal de 60 A/2P incluye barra para polarización, con todos sus elementos y disyuntores termomagnéticos: 15 A/1P (1), 20 A/1P(6), 30 A/2P (1); instalación empotrada en pared, tablero tipo centro de carga, de no ser posible toda la tubería expuesta será con conduit EMT, según los diámetros indicados en el diagrama unifilar.</t>
  </si>
  <si>
    <t>Suministro e instalación de salidas para luminarias Panel LED. incluye alambrado, canalización y polarización (conductor chaqueta aislante verde para polarización y terminal de ojo)</t>
  </si>
  <si>
    <t>Suministro e instalación de luminaria panel LED cuadrado, de 2x2 pies para empotrar en cielo falso suspendido, de una pulgada de alto, 3800 lúmenes, 45 watts, 120 voltios, IP 20, vida útil de 30,000 horas. Acabado cuerpo blanco y difusor Opal. Eficiencia lumínica de 84 lm/w, incluye interruptor.</t>
  </si>
  <si>
    <t>Suministro e instalación de salida para luminaria FC. incluye alambrado, canalización y polarización (conductor chaqueta aislante verde para polarización y terminal de ojo)</t>
  </si>
  <si>
    <t>Luminaria de tecnología LED , tipo foco de 16 watts, incluye base. instalación y conexion, incluir la sujeción con alambre galvanizado #14.</t>
  </si>
  <si>
    <t>Suministro e instalacion de interruptor Sencillo Con Terminal De Conexión A Tierra, 15 A, 120/277 V, Tipo dado (uno) y Carcasa Termoplástica Resistente al Alto Impacto, Color Marfil, Placa De Acero Inoxidable(de un agujero), Caja Rectangular De 4"X2" De Hierro Galvanizado Pesada. Incluye canalización y alambrado a la luminaria.</t>
  </si>
  <si>
    <t>Interruptor  de  cambio Con Terminal De Conexión A Tierra, 15 A, 120/277 V, Tipo dado de cambio (uno) y sencillo (uno), ambos con Carcasa Termoplástica Resistente al Alto Impacto, Color Marfil, Placa De Acero Inoxidable(de dos agujeros), Caja Rectangular De 4"X2" De Hierro Galvanizado Pesada. Incluye canalización y alambrado a la luminaria.</t>
  </si>
  <si>
    <t>Suministro e instalación de tomacorriente doble, polarizado completo, incluye canalización, alambrado a ser instalado en áreas indicadas en circuito en sistema normal o emergencia (según se indica el plano)</t>
  </si>
  <si>
    <t>Suministro e instalación de tomacorriente doble con falla de protección de falla (GFI), polarizado completo , incluye canalización, alambrado a ser instalado en áreas indicadas en circuito en sistema normal o emergencia (según se indica el plano)</t>
  </si>
  <si>
    <t>Suministro e instalación de tomacorriente doble polarizado completo (circuito dedicado para refrigeradora), incluye canalización, alambrado y protección a ser instalado en área de la cocineta.</t>
  </si>
  <si>
    <t xml:space="preserve">Suministro e instalación de ST-AA,para protección inmediata de aire acondicionado tipo mini-Split, monofásico de 4 espacios 120/240 v, barras de  100 amperios, con un dado térmico de  30 A / 2P para la UN y un dado térmico de 15 A/ 1P para la UE respectivamente (Incluye: alambrado desde TG, con 2 THHN #  8 + 1 THHN # 10 ø1",  polarización, proteccion de guarda motor ) </t>
  </si>
  <si>
    <t xml:space="preserve">Para la unidad  evaporadora  UE-1, se suministrara e instalara cable TSJ 12/3  en coraza flexible para interiores de ø 1/2" </t>
  </si>
  <si>
    <t xml:space="preserve">Para las unidad condensadora  UC-1, se suministrara e instalara cable TSJ 10/3  en coraza flexible para interiores de ø 3/4" </t>
  </si>
  <si>
    <t>Cable UTP- cat 6, 4 pares tranzados 24 AWG,  con división interna, aislante cCable UTP- cat 6, 4 pares tranzados 24 AWG,  con división interna, aislante conductor poliolefinico cubierta de PVC libre de halógenos, color azul, blanco o gris para datos y voz. Incluye canalizacion (Tecnoducto de 3/4").</t>
  </si>
  <si>
    <t>ml.</t>
  </si>
  <si>
    <t>Toma doble para transmisión de voz y datos.  Conector modular para puestos de trabajo Rj-45, 8 pines para transmisión de datos cat-6, incluye placa, guardapolvo y etiqueta de identificación color azul para datos y certificación (Prueba completa de conexión).</t>
  </si>
  <si>
    <t>P-4, Suministro e instalación de puerta corrediza de una hoja de marco y estructura de madera de cedro, doble forro de lámina prensada de madera de 5 mm  pintada con pintura automotriz aplicada con compresor, con chapa de pin vertical o tipo mordaza y mocheta de madera de cedro incluye sistema de riel metálico de 2" (pintado a 2 manos de base y 1 pintura final anticorrosiva) y rodos de acero inoxidable y haladera cilíndrica metálica de 6" con acabado satinado.</t>
  </si>
  <si>
    <t>P-2, Suministro e instalación de puerta corrediza de una hoja de marco y estructura de madera de cedro, doble forro de lámina prensada de madera de 5 mm pintada con pintura automotriz aplicada con compresor, con chapa de pin vertical o tipo mordaza y mocheta de madera de cedro incluye sistema de riel metálico de 2" (pintado a 2 manos de base y 1 pintura final anticorrosiva) y rodos de acero inoxidable y haladera cilíndrica metálica de 6" con acabado satinado.</t>
  </si>
  <si>
    <t>Inodoro blanco institucional taza elongada</t>
  </si>
  <si>
    <t>Lavamanos blanco institucional</t>
  </si>
  <si>
    <t>Suministro e Instalacion de Paredes de tabla yeso con estructura galvanizada, pasteada, lijada y pintada.</t>
  </si>
  <si>
    <t>Suministro e Instalacion de divisiones de tabla yeso h=1.20 m con estructura galvanizada, pasteada, lijada y pintada.</t>
  </si>
  <si>
    <t>Cubierta de lámina troquelada de Zinc y aluminio calibre 24 prepintada. Incluye sello elastomérico. Color a definir en proyecto.</t>
  </si>
  <si>
    <t>Fascia y cornisa de lámina galvanizada cal 20  (pintada con compresor) y cornisa de lámina de tabla cemento de 6mm. Instalada sobre estructura metálica tubular cuadrada de 1" pintada con 2 manos de  anticorrosivo.</t>
  </si>
  <si>
    <t>Cortina antibacterial incluye Sistema de riel para cortina sujetada en cielo falso.</t>
  </si>
  <si>
    <t xml:space="preserve">Pintura látex acrílica base aceite de la mejor calidad para paredes exteriores. </t>
  </si>
  <si>
    <t xml:space="preserve">INSTALACIONES MECANICAS </t>
  </si>
  <si>
    <t>SUMINISTRO, INSTALACIÓN Y PUESTA EN MARCHA DE SISTEMA DE AIRE ACONDICIONADO, TIPO MINI SPLIT MS-P/A-02, PARA BACILOSCOPIA; INCLUYE: BASE METALICA, ANCLAJES, ANTIVIBRADORES, DRENAJE, INSTALACION Y PROTECCIONES ELÉCTRICAS SEGÚN INDICAN ESPECIFICACIONES TÉCNICAS, CONTROL DE TEMPERATURA, PRUEBAS Y SEÑALIZACIÓN.</t>
  </si>
  <si>
    <t>Unidad condensadora-uc-ms-02 (9.00 mbtu)</t>
  </si>
  <si>
    <t>Unidad evaporadora-ue-ms-02 (9.00 mbtu)</t>
  </si>
  <si>
    <t>Tubería de cobre tipo "l" aislada térmicamente, adecuadas a la capacidad del sistema. incluye: accesorios, protección contra rayos uv / mecánica y soportaría.</t>
  </si>
  <si>
    <t>SUMINISTRO, INSTALACIÓN Y PUESTA EN MARCHA DE SISTEMA DE AIRE ACONDICIONADO, TIPO MINI SPLIT MS-P/A-03, PARA COPROLOGIA Y UROANALISIS; INCLUYE: BASE METALICA, ANCLAJES, ANTIVIBRADORES, DRENAJE, INSTALACION Y PROTECCIONES ELÉCTRICAS SEGÚN INDICAN ESPECIFICACIONES TÉCNICAS, CONTROL DE TEMPERATURA, PRUEBAS Y SEÑALIZACIÓN.</t>
  </si>
  <si>
    <t>Unidad condensadora-uc-ms-03 (9.00 mbtu)</t>
  </si>
  <si>
    <t>Unidad evaporadora-ue-ms-03 (9.00 mbtu)</t>
  </si>
  <si>
    <t>Tubería de cobre tipo "l" aislada térmicamente, adecuadas a la capacidad del sistema. incluye: accesorios, protección contra rayos uv / mecánica y soporteria.</t>
  </si>
  <si>
    <t>SUMINISTRO, INSTALACIÓN Y PUESTA EN MARCHA DE SISTEMA DE AIRE ACONDICIONADO, TIPO MINI SPLIT MS-P/A-01, PARA HEMATOLOGIA Y QUIMICA; INCLUYE: BASE METALICA, ANCLAJES, ANTIVIBRADORES, DRENAJE, INSTALACION Y PROTECCIONES ELÉCTRICAS, SEGÚN INDICAN ESPECIFICACIONES TÉCNICAS, CONTROL DE TEMPERATURA, PRUEBAS Y SEÑALIZACIÓN.</t>
  </si>
  <si>
    <t>Unidad condensadora-uc-ms-01 (12.00 mbtu)</t>
  </si>
  <si>
    <t>Unidad evaporadora-ue-ms-01 (12.00 mbtu)</t>
  </si>
  <si>
    <t>Tubería de cobre tipo "l" aislada termicamente, adecuadas a la capacidad del sistema. incluye: accesorios, proteccion contra rayos uv / mecanica y soporteria.</t>
  </si>
  <si>
    <t>Suministro, instalación y puesta en marcha de extractor de aire, tipo plafon, para servicio sanitario; incluye: base metalica, anclajes, antivibradores, instalacion y protecciones eléctricas según indican especificaciones técnicas, pruebas y señalización.</t>
  </si>
  <si>
    <t>Suministro e instalacion de rejilla de puerta (rp) de 10" x 10".</t>
  </si>
  <si>
    <t>Suministro e instalacion de rejilla de descarga (re) de 10" x 10".</t>
  </si>
  <si>
    <t>m</t>
  </si>
  <si>
    <t>Elaboracion del Plan de Gestion Ambiental y Social (PGAS)</t>
  </si>
  <si>
    <t xml:space="preserve">INSTALACIONES HIDRAULICAS </t>
  </si>
  <si>
    <t>Excavación de sistema de agua potable, Aguas negras y aguas lluvias</t>
  </si>
  <si>
    <t>Compactación de sistema de agua  potable, Aguas negras y aguas lluvias, con material selecto.</t>
  </si>
  <si>
    <t>Terracería</t>
  </si>
  <si>
    <t>Suministro e Instalacón de 'Tubería PVC Ø3/4" JC 250 PSI, incluye accesorios, elementos de sujeción y prueba de presión.</t>
  </si>
  <si>
    <t>Suministro e instalación de válvula control de Ø3/4"</t>
  </si>
  <si>
    <t>Sistema de Aguas Negras y Grises</t>
  </si>
  <si>
    <t xml:space="preserve">Suministro e Instalaciòn de 'Tuberia de Ø2" PVC 125 PSI, incluye accesorios, anclajes y prueba de hermeticidad </t>
  </si>
  <si>
    <t xml:space="preserve">Suministro e Instalaciòn de 'Tuberia de Ø4" PVC 125 PSI, incluye accesorios, anclajes y prueba de hermeticidad </t>
  </si>
  <si>
    <t>Tapon inodoro para baño de aluminnio corriente de 4" x 4" incluye sifon y mano de obra</t>
  </si>
  <si>
    <t>Rótulos acrílicos para identificación de todas las áreas de la Unidad: consultorios, administración, etc. Sujetos a pared.</t>
  </si>
  <si>
    <t>Señal de extintor o señal de protección contra incendios</t>
  </si>
  <si>
    <t xml:space="preserve">Señal de salida de forma rectangular </t>
  </si>
  <si>
    <t>MICELANEOS</t>
  </si>
  <si>
    <t>Botaguas de lámina lisa galvanizada #24 (según indicados en planos de elevaciones)</t>
  </si>
  <si>
    <t>Suministro y  Instalación de Extintor de Polvo Químico Seco tipo ABC de 15 lbs.</t>
  </si>
  <si>
    <t>Suministro y colocación de placa conmemorativa del proyecto elaborada en bronce, cuyas medidas serán de 0.70 x 0.60 mts. aproximadamente; diseño, colores y leyendas a definir por Administrador de contrato.</t>
  </si>
  <si>
    <t>MUEBLES</t>
  </si>
  <si>
    <t xml:space="preserve">Pintura con acabado epoxico y resistencia quimica para paredes internas </t>
  </si>
  <si>
    <t>Mueble M-1, mesa de trabajo  de longitud = 1.00m,  estructura, puertas y gavetas de madera  y superficie de madera forrada con plástico laminado para area de recepcion y entrega de examenes. (Ver detalle en planos)</t>
  </si>
  <si>
    <t>Mueble M-2. Mueble para lavado en toma de muestra y sangrado, Se incluirá dentro del costo del mueble el lavamanos tipo ovalín de porcelana con sus accesorios y válvula de control. (Ver detalle en planos)</t>
  </si>
  <si>
    <t xml:space="preserve">Reinstalacion poste de lampara existente (Ver planos electricos para su nueva ubicación)  </t>
  </si>
  <si>
    <t>Suministro e instalación de piso tipo cerámica rectificado de 50X50 cms. Antideslizante de alto tráfico color mate sobre base de concreto.</t>
  </si>
  <si>
    <t xml:space="preserve">CUBIERTAS </t>
  </si>
  <si>
    <t>Mueble M-3, mesada de trabajo, incluirá poceta de acero inoxidable de 1.5 mm empotrada en mueble superficie forrada con plastico láminado, se incluira dentro del costo del mueble el suministro e instalacion de fregaderos, griferia metalica cromada con apertura de palanca, cuello de ganso y aireador , valvulas y accesorios. (Ver detalle en planos)</t>
  </si>
  <si>
    <t>Mueble M-4, mesada de trabajo, incluirá poceta de acero inoxidable de 1.5 mm empotrada en mueble superficie forrada con plastico láminado, se incluira dentro del costo del mueble el suministro e instalacion de fregaderos, griferia metalica cromada con apertura de palanca, cuello de ganso y aireador , valvulas y accesorios. (Ver detalle en planos)</t>
  </si>
  <si>
    <t>Escopeta de sección variable VM-1 (4L1-1/2"x3/16", cel #4 @60°, incluye placa de anclaje y pernos de anclaje según detalle en planos.)</t>
  </si>
  <si>
    <t>Escopeta de seccion variable VT-2 (4L1-1/2"x3/16", cel #4 @60°, incluye placa de anclaje)</t>
  </si>
  <si>
    <t>"CONSTRUCCIÓN Y EQUIPAMIENTO DE LABORATORIO CLINICO EN UNIDAD COMUNITARIA DE SALUD FAMILIAR INTERMEDIA DE LOLOTIQUE, SAN MIGUEL”.</t>
  </si>
  <si>
    <t xml:space="preserve">ALBAÑILERIA </t>
  </si>
  <si>
    <t>4.1.01</t>
  </si>
  <si>
    <t>4.1.02</t>
  </si>
  <si>
    <t>4.1.03</t>
  </si>
  <si>
    <t>14.1.01</t>
  </si>
  <si>
    <t>14.1.02</t>
  </si>
  <si>
    <t>14.2.1</t>
  </si>
  <si>
    <t>14.2.2</t>
  </si>
  <si>
    <t>14.3.1</t>
  </si>
  <si>
    <t>14.3.2</t>
  </si>
  <si>
    <t>14.3.3</t>
  </si>
  <si>
    <t>14.3.4</t>
  </si>
  <si>
    <t>15.1.1</t>
  </si>
  <si>
    <t>15.1.2</t>
  </si>
  <si>
    <t>15.2.1</t>
  </si>
  <si>
    <t>15.2.2</t>
  </si>
  <si>
    <t>15.2.3</t>
  </si>
  <si>
    <t>15.2.4</t>
  </si>
  <si>
    <t>15.2.5</t>
  </si>
  <si>
    <t>15.2.6</t>
  </si>
  <si>
    <t>15.2.7</t>
  </si>
  <si>
    <t>15.2.8</t>
  </si>
  <si>
    <t>15.2.9</t>
  </si>
  <si>
    <t>15.2.10</t>
  </si>
  <si>
    <t>15.2.11</t>
  </si>
  <si>
    <t>15.2.12</t>
  </si>
  <si>
    <t>15.2.13</t>
  </si>
  <si>
    <t>15.2.14</t>
  </si>
  <si>
    <t>15.2.15</t>
  </si>
  <si>
    <t>15.2.16</t>
  </si>
  <si>
    <t>15.2.17</t>
  </si>
  <si>
    <t>16.1.1</t>
  </si>
  <si>
    <t>16.1.2</t>
  </si>
  <si>
    <t>16.1.3</t>
  </si>
  <si>
    <t>16.2.1</t>
  </si>
  <si>
    <t>16.2.2</t>
  </si>
  <si>
    <t>16.2.3</t>
  </si>
  <si>
    <t>16.3.1</t>
  </si>
  <si>
    <t>16.3.2</t>
  </si>
  <si>
    <t>16.3.3</t>
  </si>
  <si>
    <t>16.3.4</t>
  </si>
  <si>
    <t>16.3.5</t>
  </si>
  <si>
    <t>16.3.6</t>
  </si>
  <si>
    <t>V-4, Marco de aluminio tipo pesado anodizado al natural con celosía de vidrio nevado de 5mm con operador tipo de mariposa color gris incluye defensa metálica de hierro de tubo cuadrado solido de 1/2" Incluye dos manos de anticorrosivo y una mano de pintura de aceite. Anclada a pared con pines de hierro y material epoxico.</t>
  </si>
  <si>
    <t>V-3, Marco y perfilería de aluminio tipo pesado color al natural, ventana corrediza compuesta de dos hojas con vidrio laminado de 6mm. Incluye defensa metálica de hierro de tubo cuadrado solido de 1/2" Incluye dos manos de anticorrosivo y una mano de pintura de aceite. Anclada a pared con pines de hierro y material epoxico.</t>
  </si>
  <si>
    <t>V-2, Marco de aluminio tipo pesado anodizado al natural con celosía de vidrio nevado de 5mm con operador tipo de mariposa color gris incluye defensa metálica de hierro de tubo cuadrado solido de 1/2" Incluye dos manos de anticorrosivo y una mano de pintura de aceite. Anclada a pared con pines de hierro y material epoxico.</t>
  </si>
  <si>
    <t>V-1, Marco y perfilería de aluminio tipo pesado color a la natural ventana corrediza compuesta de dos hojas con vidrio laminado de 6mm. Incluye defensa metálicade hierro de tubo cuadrado solido de 1/2" Incluye dos manos de anticorrosivo y una mano de pintura de aceite. Anclada a pared con pines de hierro y material epoxico.</t>
  </si>
  <si>
    <t>Caja de conexion A.N. 0.60x0.60 m</t>
  </si>
  <si>
    <r>
      <rPr>
        <b/>
        <sz val="10"/>
        <color theme="1"/>
        <rFont val="Arial"/>
        <family val="2"/>
      </rPr>
      <t>UBICACIÓN:</t>
    </r>
    <r>
      <rPr>
        <sz val="10"/>
        <color theme="1"/>
        <rFont val="Arial"/>
        <family val="2"/>
      </rPr>
      <t xml:space="preserve"> BARRIO EL CALVARIO, LOLOTIQUE, SAN MIGUEL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</si>
</sst>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43" formatCode="_-* #,##0.00_-;\-* #,##0.00_-;_-* &quot;-&quot;??_-;_-@_-"/>
    <numFmt numFmtId="164" formatCode="0.0"/>
    <numFmt numFmtId="165" formatCode="&quot;$&quot;#,##0.00"/>
    <numFmt numFmtId="166" formatCode="[$¢-440A]#,##0.00_ ;\-[$¢-440A]#,##0.00\ "/>
    <numFmt numFmtId="167" formatCode="_-&quot;$&quot;* #,##0.00_-;\-&quot;$&quot;* #,##0.00_-;_-&quot;$&quot;* &quot;-&quot;??_-;_-@"/>
  </numFmts>
  <fonts count="31" x14ac:knownFonts="1">
    <font>
      <sz val="10"/>
      <name val="Arial"/>
      <family val="2"/>
    </font>
    <font>
      <sz val="10"/>
      <name val="Arial"/>
      <family val="2"/>
    </font>
    <font>
      <sz val="11"/>
      <name val="Arial"/>
      <family val="2"/>
    </font>
    <font>
      <sz val="14"/>
      <name val="Arial"/>
      <family val="2"/>
    </font>
    <font>
      <b/>
      <sz val="12"/>
      <name val="Arial"/>
      <family val="2"/>
    </font>
    <font>
      <b/>
      <u/>
      <sz val="12"/>
      <name val="Arial"/>
      <family val="2"/>
    </font>
    <font>
      <b/>
      <sz val="11"/>
      <name val="Arial"/>
      <family val="2"/>
    </font>
    <font>
      <u/>
      <sz val="11"/>
      <name val="Arial"/>
      <family val="2"/>
    </font>
    <font>
      <b/>
      <u/>
      <sz val="11"/>
      <name val="Arial"/>
      <family val="2"/>
    </font>
    <font>
      <sz val="12"/>
      <name val="Arial"/>
      <family val="2"/>
    </font>
    <font>
      <b/>
      <sz val="9"/>
      <name val="Arial"/>
      <family val="2"/>
    </font>
    <font>
      <sz val="9"/>
      <name val="Arial"/>
      <family val="2"/>
    </font>
    <font>
      <b/>
      <sz val="10"/>
      <name val="Arial"/>
      <family val="2"/>
    </font>
    <font>
      <b/>
      <i/>
      <sz val="9"/>
      <name val="Arial"/>
      <family val="2"/>
    </font>
    <font>
      <b/>
      <sz val="14"/>
      <name val="Arial"/>
      <family val="2"/>
    </font>
    <font>
      <sz val="8"/>
      <name val="Arial"/>
      <family val="2"/>
    </font>
    <font>
      <sz val="10"/>
      <name val="Calibri"/>
      <family val="2"/>
    </font>
    <font>
      <b/>
      <i/>
      <sz val="10"/>
      <color rgb="FF002060"/>
      <name val="Arial"/>
      <family val="2"/>
    </font>
    <font>
      <b/>
      <i/>
      <sz val="10"/>
      <color theme="9"/>
      <name val="Arial"/>
      <family val="2"/>
    </font>
    <font>
      <sz val="9"/>
      <color theme="1"/>
      <name val="Arial"/>
      <family val="2"/>
    </font>
    <font>
      <sz val="11"/>
      <color indexed="8"/>
      <name val="Calibri"/>
      <family val="2"/>
    </font>
    <font>
      <sz val="10"/>
      <color theme="1"/>
      <name val="Arial"/>
      <family val="2"/>
    </font>
    <font>
      <b/>
      <sz val="10"/>
      <color theme="1"/>
      <name val="Arial"/>
      <family val="2"/>
    </font>
    <font>
      <b/>
      <sz val="14"/>
      <color theme="1"/>
      <name val="Arial"/>
      <family val="2"/>
    </font>
    <font>
      <u/>
      <sz val="11"/>
      <color theme="1"/>
      <name val="Arial"/>
      <family val="2"/>
    </font>
    <font>
      <sz val="11"/>
      <color theme="1"/>
      <name val="Arial"/>
      <family val="2"/>
    </font>
    <font>
      <b/>
      <u/>
      <sz val="11"/>
      <color theme="1"/>
      <name val="Arial"/>
      <family val="2"/>
    </font>
    <font>
      <sz val="12"/>
      <color theme="1"/>
      <name val="Arial"/>
      <family val="2"/>
    </font>
    <font>
      <b/>
      <sz val="11"/>
      <color theme="1"/>
      <name val="Arial"/>
      <family val="2"/>
    </font>
    <font>
      <b/>
      <sz val="9"/>
      <color theme="1"/>
      <name val="Arial"/>
      <family val="2"/>
    </font>
    <font>
      <b/>
      <i/>
      <sz val="9"/>
      <color theme="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ed">
        <color rgb="FFFF33CC"/>
      </left>
      <right style="dashed">
        <color rgb="FFFF33CC"/>
      </right>
      <top style="dashed">
        <color rgb="FFFF33CC"/>
      </top>
      <bottom style="dashed">
        <color rgb="FFFF33CC"/>
      </bottom>
      <diagonal/>
    </border>
    <border>
      <left style="dashed">
        <color rgb="FF3333FF"/>
      </left>
      <right style="dashed">
        <color rgb="FF3333FF"/>
      </right>
      <top style="dashed">
        <color rgb="FF3333FF"/>
      </top>
      <bottom style="dashed">
        <color rgb="FF3333FF"/>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0" fillId="0" borderId="0"/>
  </cellStyleXfs>
  <cellXfs count="287">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0" fillId="0" borderId="0" xfId="0" applyAlignment="1">
      <alignment horizontal="left" vertical="center"/>
    </xf>
    <xf numFmtId="0" fontId="5" fillId="0" borderId="0" xfId="0" applyFont="1" applyBorder="1" applyAlignment="1">
      <alignment vertical="center" wrapText="1"/>
    </xf>
    <xf numFmtId="0" fontId="1" fillId="0" borderId="0" xfId="0" applyFont="1" applyAlignment="1">
      <alignment horizontal="left" vertical="center" wrapText="1"/>
    </xf>
    <xf numFmtId="0" fontId="4" fillId="0" borderId="0" xfId="0" applyFont="1" applyAlignment="1">
      <alignment horizontal="left" vertical="center"/>
    </xf>
    <xf numFmtId="0" fontId="7" fillId="0" borderId="0" xfId="0" applyFont="1" applyBorder="1" applyAlignment="1">
      <alignment horizontal="left" vertical="center" wrapText="1"/>
    </xf>
    <xf numFmtId="0" fontId="2" fillId="0" borderId="0" xfId="0" applyFont="1" applyBorder="1" applyAlignment="1">
      <alignment horizontal="left" vertical="center"/>
    </xf>
    <xf numFmtId="0" fontId="8" fillId="0" borderId="0" xfId="0" applyFont="1" applyBorder="1" applyAlignment="1">
      <alignment horizontal="left" vertical="center"/>
    </xf>
    <xf numFmtId="0" fontId="9" fillId="0" borderId="0" xfId="0" applyFont="1" applyAlignment="1">
      <alignment horizontal="center" vertical="center"/>
    </xf>
    <xf numFmtId="0" fontId="2" fillId="0" borderId="0" xfId="0" applyFont="1" applyBorder="1" applyAlignment="1">
      <alignment horizontal="left" vertical="center" wrapText="1"/>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Alignment="1">
      <alignment horizontal="center" vertical="center"/>
    </xf>
    <xf numFmtId="0" fontId="0" fillId="0" borderId="0" xfId="0" applyAlignment="1">
      <alignment vertical="center"/>
    </xf>
    <xf numFmtId="0" fontId="10" fillId="2" borderId="2" xfId="0" applyFont="1" applyFill="1" applyBorder="1" applyAlignment="1">
      <alignment horizontal="center" vertical="center" wrapText="1"/>
    </xf>
    <xf numFmtId="0" fontId="11" fillId="2" borderId="5" xfId="0" applyFont="1" applyFill="1" applyBorder="1" applyAlignment="1">
      <alignment vertical="center" wrapText="1"/>
    </xf>
    <xf numFmtId="164" fontId="10" fillId="2" borderId="7" xfId="0" applyNumberFormat="1" applyFont="1" applyFill="1" applyBorder="1" applyAlignment="1">
      <alignment horizontal="center" vertical="center"/>
    </xf>
    <xf numFmtId="0" fontId="10" fillId="2" borderId="8" xfId="0" applyFont="1" applyFill="1" applyBorder="1" applyAlignment="1">
      <alignment vertical="center" wrapText="1"/>
    </xf>
    <xf numFmtId="0" fontId="11" fillId="2" borderId="8" xfId="0" applyFont="1" applyFill="1" applyBorder="1" applyAlignment="1">
      <alignment vertical="center"/>
    </xf>
    <xf numFmtId="0" fontId="10" fillId="2" borderId="8" xfId="0" applyFont="1" applyFill="1" applyBorder="1" applyAlignment="1">
      <alignment horizontal="center" vertical="center"/>
    </xf>
    <xf numFmtId="44" fontId="10" fillId="2" borderId="9" xfId="0" applyNumberFormat="1" applyFont="1" applyFill="1" applyBorder="1" applyAlignment="1">
      <alignment horizontal="center" vertical="center"/>
    </xf>
    <xf numFmtId="164" fontId="11" fillId="2" borderId="10" xfId="0" applyNumberFormat="1" applyFont="1" applyFill="1" applyBorder="1" applyAlignment="1">
      <alignment horizontal="center" vertical="center"/>
    </xf>
    <xf numFmtId="0" fontId="11" fillId="2" borderId="11" xfId="0" applyFont="1" applyFill="1" applyBorder="1" applyAlignment="1">
      <alignment vertical="center" wrapText="1"/>
    </xf>
    <xf numFmtId="0" fontId="11" fillId="2" borderId="11" xfId="0" applyFont="1" applyFill="1" applyBorder="1" applyAlignment="1">
      <alignment horizontal="center" vertical="center"/>
    </xf>
    <xf numFmtId="165" fontId="11" fillId="2" borderId="11" xfId="0" applyNumberFormat="1" applyFont="1" applyFill="1" applyBorder="1" applyAlignment="1">
      <alignment horizontal="center" vertical="center"/>
    </xf>
    <xf numFmtId="44" fontId="11" fillId="2" borderId="11" xfId="1" applyFont="1" applyFill="1" applyBorder="1" applyAlignment="1">
      <alignment horizontal="right" vertical="center"/>
    </xf>
    <xf numFmtId="0" fontId="11" fillId="2" borderId="11" xfId="0" applyFont="1" applyFill="1" applyBorder="1" applyAlignment="1">
      <alignment horizontal="left" vertical="center" wrapText="1"/>
    </xf>
    <xf numFmtId="0" fontId="11" fillId="2" borderId="14" xfId="0" applyFont="1" applyFill="1" applyBorder="1" applyAlignment="1">
      <alignment horizontal="center" vertical="center"/>
    </xf>
    <xf numFmtId="165" fontId="11" fillId="2" borderId="14" xfId="0" applyNumberFormat="1" applyFont="1" applyFill="1" applyBorder="1" applyAlignment="1">
      <alignment horizontal="center" vertical="center"/>
    </xf>
    <xf numFmtId="44" fontId="11" fillId="2" borderId="14" xfId="1" applyFont="1" applyFill="1" applyBorder="1" applyAlignment="1">
      <alignment horizontal="right" vertical="center"/>
    </xf>
    <xf numFmtId="0" fontId="10"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1" xfId="0" quotePrefix="1" applyFont="1" applyFill="1" applyBorder="1" applyAlignment="1">
      <alignment horizontal="left" vertical="center" wrapText="1"/>
    </xf>
    <xf numFmtId="44" fontId="11" fillId="2" borderId="12" xfId="0" applyNumberFormat="1" applyFont="1" applyFill="1" applyBorder="1" applyAlignment="1">
      <alignment horizontal="center" vertical="center"/>
    </xf>
    <xf numFmtId="0" fontId="11" fillId="2" borderId="12" xfId="0" applyFont="1" applyFill="1" applyBorder="1" applyAlignment="1">
      <alignment horizontal="center" vertical="center"/>
    </xf>
    <xf numFmtId="0" fontId="11" fillId="2" borderId="14" xfId="0" applyFont="1" applyFill="1" applyBorder="1" applyAlignment="1">
      <alignment vertical="center" wrapText="1"/>
    </xf>
    <xf numFmtId="0" fontId="11" fillId="2" borderId="15" xfId="0" applyFont="1" applyFill="1" applyBorder="1" applyAlignment="1">
      <alignment horizontal="center" vertical="center"/>
    </xf>
    <xf numFmtId="165" fontId="11" fillId="2" borderId="8" xfId="0" applyNumberFormat="1" applyFont="1" applyFill="1" applyBorder="1" applyAlignment="1">
      <alignment horizontal="center" vertical="center"/>
    </xf>
    <xf numFmtId="44" fontId="11" fillId="2" borderId="8" xfId="1" applyFont="1" applyFill="1" applyBorder="1" applyAlignment="1">
      <alignment horizontal="right" vertical="center"/>
    </xf>
    <xf numFmtId="0" fontId="11" fillId="2" borderId="10" xfId="0" applyFont="1" applyFill="1" applyBorder="1" applyAlignment="1">
      <alignment horizontal="center" vertical="center"/>
    </xf>
    <xf numFmtId="0" fontId="2" fillId="2" borderId="0" xfId="0" applyFont="1" applyFill="1" applyAlignment="1">
      <alignment vertical="center"/>
    </xf>
    <xf numFmtId="164" fontId="11" fillId="2" borderId="13" xfId="0" applyNumberFormat="1" applyFont="1" applyFill="1" applyBorder="1" applyAlignment="1">
      <alignment horizontal="center" vertical="center"/>
    </xf>
    <xf numFmtId="1" fontId="10" fillId="2" borderId="7" xfId="0" applyNumberFormat="1" applyFont="1" applyFill="1" applyBorder="1" applyAlignment="1">
      <alignment horizontal="center" vertical="center"/>
    </xf>
    <xf numFmtId="2" fontId="11" fillId="2" borderId="13" xfId="0" applyNumberFormat="1" applyFont="1" applyFill="1" applyBorder="1" applyAlignment="1">
      <alignment horizontal="center" vertical="center"/>
    </xf>
    <xf numFmtId="0" fontId="10" fillId="2" borderId="8" xfId="0" applyFont="1" applyFill="1" applyBorder="1" applyAlignment="1">
      <alignment horizontal="left" vertical="center" wrapText="1"/>
    </xf>
    <xf numFmtId="0" fontId="11" fillId="2" borderId="12" xfId="0" applyFont="1" applyFill="1" applyBorder="1" applyAlignment="1">
      <alignment vertical="center"/>
    </xf>
    <xf numFmtId="0" fontId="2" fillId="0" borderId="0" xfId="0" applyFont="1" applyFill="1" applyAlignment="1">
      <alignment vertical="center"/>
    </xf>
    <xf numFmtId="0" fontId="0" fillId="0" borderId="0" xfId="0" applyFill="1" applyAlignment="1">
      <alignment vertical="center"/>
    </xf>
    <xf numFmtId="44" fontId="11" fillId="2" borderId="15" xfId="0" applyNumberFormat="1"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vertical="center" wrapText="1"/>
    </xf>
    <xf numFmtId="0" fontId="11" fillId="2" borderId="17" xfId="0" applyFont="1" applyFill="1" applyBorder="1" applyAlignment="1">
      <alignment horizontal="center" vertical="center"/>
    </xf>
    <xf numFmtId="165" fontId="11" fillId="2" borderId="17" xfId="0" applyNumberFormat="1" applyFont="1" applyFill="1" applyBorder="1" applyAlignment="1">
      <alignment horizontal="center" vertical="center"/>
    </xf>
    <xf numFmtId="44" fontId="11" fillId="2" borderId="17" xfId="1" applyFont="1" applyFill="1" applyBorder="1" applyAlignment="1">
      <alignment horizontal="right" vertical="center"/>
    </xf>
    <xf numFmtId="44" fontId="10" fillId="2" borderId="18" xfId="0" applyNumberFormat="1"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vertical="center" wrapText="1"/>
    </xf>
    <xf numFmtId="165" fontId="11" fillId="2" borderId="20" xfId="0" applyNumberFormat="1" applyFont="1" applyFill="1" applyBorder="1" applyAlignment="1">
      <alignment horizontal="center" vertical="center"/>
    </xf>
    <xf numFmtId="44" fontId="11" fillId="2" borderId="20" xfId="1" applyFont="1" applyFill="1" applyBorder="1" applyAlignment="1">
      <alignment horizontal="right" vertical="center"/>
    </xf>
    <xf numFmtId="0" fontId="11" fillId="2" borderId="21" xfId="0" applyFont="1" applyFill="1" applyBorder="1" applyAlignment="1">
      <alignment horizontal="center" vertical="center"/>
    </xf>
    <xf numFmtId="2" fontId="11" fillId="2" borderId="19" xfId="0" applyNumberFormat="1" applyFont="1" applyFill="1" applyBorder="1" applyAlignment="1">
      <alignment horizontal="center" vertical="center"/>
    </xf>
    <xf numFmtId="2" fontId="11" fillId="2" borderId="16" xfId="0" applyNumberFormat="1" applyFont="1" applyFill="1" applyBorder="1" applyAlignment="1">
      <alignment horizontal="center" vertical="center"/>
    </xf>
    <xf numFmtId="0" fontId="11" fillId="2" borderId="17" xfId="0" applyFont="1" applyFill="1" applyBorder="1" applyAlignment="1">
      <alignment vertical="center" wrapText="1"/>
    </xf>
    <xf numFmtId="0" fontId="11" fillId="2" borderId="18" xfId="0" applyFont="1" applyFill="1" applyBorder="1" applyAlignment="1">
      <alignment horizontal="center" vertical="center"/>
    </xf>
    <xf numFmtId="0" fontId="11" fillId="2" borderId="20" xfId="0" applyFont="1" applyFill="1" applyBorder="1" applyAlignment="1">
      <alignment horizontal="left" vertical="center" wrapText="1"/>
    </xf>
    <xf numFmtId="44" fontId="11" fillId="2" borderId="21" xfId="0" applyNumberFormat="1"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vertical="center" wrapText="1"/>
    </xf>
    <xf numFmtId="44" fontId="10" fillId="2" borderId="15" xfId="0" applyNumberFormat="1" applyFont="1" applyFill="1" applyBorder="1" applyAlignment="1">
      <alignment horizontal="center" vertical="center"/>
    </xf>
    <xf numFmtId="165" fontId="10" fillId="2" borderId="8" xfId="0" applyNumberFormat="1" applyFont="1" applyFill="1" applyBorder="1" applyAlignment="1">
      <alignment horizontal="center" vertical="center"/>
    </xf>
    <xf numFmtId="44" fontId="12" fillId="2" borderId="9" xfId="0" applyNumberFormat="1" applyFont="1" applyFill="1" applyBorder="1" applyAlignment="1">
      <alignment horizontal="center" vertical="center"/>
    </xf>
    <xf numFmtId="0" fontId="11" fillId="0" borderId="14" xfId="0" applyFont="1" applyBorder="1" applyAlignment="1">
      <alignment vertical="center"/>
    </xf>
    <xf numFmtId="44" fontId="11" fillId="0" borderId="14" xfId="1" applyFont="1" applyBorder="1" applyAlignment="1">
      <alignment horizontal="center" vertical="center"/>
    </xf>
    <xf numFmtId="44" fontId="11" fillId="0" borderId="14" xfId="1" applyFont="1" applyBorder="1" applyAlignment="1">
      <alignment horizontal="right" vertical="center"/>
    </xf>
    <xf numFmtId="0" fontId="10" fillId="2" borderId="8" xfId="0" quotePrefix="1" applyFont="1" applyFill="1" applyBorder="1" applyAlignment="1">
      <alignment horizontal="left" vertical="center" wrapText="1"/>
    </xf>
    <xf numFmtId="0" fontId="11" fillId="2" borderId="14" xfId="0" applyFont="1" applyFill="1" applyBorder="1" applyAlignment="1">
      <alignment vertical="center"/>
    </xf>
    <xf numFmtId="44" fontId="12" fillId="2" borderId="15" xfId="0" applyNumberFormat="1" applyFont="1" applyFill="1" applyBorder="1" applyAlignment="1">
      <alignment horizontal="center" vertical="center"/>
    </xf>
    <xf numFmtId="0" fontId="10" fillId="2" borderId="22" xfId="0" applyFont="1" applyFill="1" applyBorder="1" applyAlignment="1">
      <alignment horizontal="center" vertical="center"/>
    </xf>
    <xf numFmtId="0" fontId="10" fillId="2" borderId="23" xfId="0" applyFont="1" applyFill="1" applyBorder="1" applyAlignment="1">
      <alignment vertical="center" wrapText="1"/>
    </xf>
    <xf numFmtId="0" fontId="11" fillId="2" borderId="23" xfId="0" applyFont="1" applyFill="1" applyBorder="1" applyAlignment="1">
      <alignment vertical="center"/>
    </xf>
    <xf numFmtId="0" fontId="11" fillId="2" borderId="23" xfId="0" applyFont="1" applyFill="1" applyBorder="1" applyAlignment="1">
      <alignment horizontal="center" vertical="center"/>
    </xf>
    <xf numFmtId="44" fontId="12" fillId="2" borderId="24" xfId="0" applyNumberFormat="1" applyFont="1" applyFill="1" applyBorder="1" applyAlignment="1">
      <alignment horizontal="center" vertical="center"/>
    </xf>
    <xf numFmtId="0" fontId="2"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12" fillId="0" borderId="0" xfId="0" applyFont="1" applyBorder="1" applyAlignment="1">
      <alignment horizontal="left" vertical="center"/>
    </xf>
    <xf numFmtId="0" fontId="12" fillId="0" borderId="0" xfId="0" quotePrefix="1" applyFont="1" applyAlignment="1">
      <alignment horizontal="left" vertical="center"/>
    </xf>
    <xf numFmtId="0" fontId="0" fillId="0" borderId="0" xfId="0" quotePrefix="1" applyFont="1" applyBorder="1" applyAlignment="1">
      <alignment horizontal="left" vertical="center"/>
    </xf>
    <xf numFmtId="0" fontId="10" fillId="2" borderId="11" xfId="0" quotePrefix="1" applyFont="1" applyFill="1" applyBorder="1" applyAlignment="1">
      <alignment horizontal="left" vertical="center" wrapText="1"/>
    </xf>
    <xf numFmtId="0" fontId="11" fillId="0" borderId="10" xfId="0" applyFont="1" applyFill="1" applyBorder="1" applyAlignment="1">
      <alignment horizontal="center" vertical="center"/>
    </xf>
    <xf numFmtId="4" fontId="11" fillId="0" borderId="11" xfId="0" applyNumberFormat="1"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quotePrefix="1" applyFont="1" applyFill="1" applyBorder="1" applyAlignment="1">
      <alignment horizontal="left" vertical="center" wrapText="1"/>
    </xf>
    <xf numFmtId="164" fontId="10" fillId="2" borderId="10" xfId="0" applyNumberFormat="1" applyFont="1" applyFill="1" applyBorder="1" applyAlignment="1">
      <alignment horizontal="center" vertical="center"/>
    </xf>
    <xf numFmtId="4" fontId="3" fillId="0" borderId="0" xfId="0" applyNumberFormat="1" applyFont="1" applyFill="1" applyAlignment="1">
      <alignment horizontal="left" vertical="center"/>
    </xf>
    <xf numFmtId="0" fontId="4" fillId="0" borderId="0" xfId="0" applyFont="1" applyFill="1" applyAlignment="1">
      <alignment horizontal="left" vertical="center"/>
    </xf>
    <xf numFmtId="4" fontId="7" fillId="0" borderId="0" xfId="0" applyNumberFormat="1" applyFont="1" applyFill="1" applyBorder="1" applyAlignment="1">
      <alignment horizontal="left" vertical="center"/>
    </xf>
    <xf numFmtId="4" fontId="2" fillId="0" borderId="0" xfId="0" applyNumberFormat="1" applyFont="1" applyFill="1" applyBorder="1" applyAlignment="1">
      <alignment horizontal="left" vertical="center"/>
    </xf>
    <xf numFmtId="4" fontId="11" fillId="0" borderId="14" xfId="0" applyNumberFormat="1" applyFont="1" applyFill="1" applyBorder="1" applyAlignment="1">
      <alignment horizontal="center" vertical="center"/>
    </xf>
    <xf numFmtId="4" fontId="11" fillId="0" borderId="8" xfId="0" applyNumberFormat="1" applyFont="1" applyFill="1" applyBorder="1" applyAlignment="1">
      <alignment horizontal="center" vertical="center"/>
    </xf>
    <xf numFmtId="4" fontId="11" fillId="0" borderId="17" xfId="0" applyNumberFormat="1" applyFont="1" applyFill="1" applyBorder="1" applyAlignment="1">
      <alignment horizontal="center" vertical="center"/>
    </xf>
    <xf numFmtId="4" fontId="11" fillId="0" borderId="20" xfId="0" applyNumberFormat="1" applyFont="1" applyFill="1" applyBorder="1" applyAlignment="1">
      <alignment horizontal="center" vertical="center"/>
    </xf>
    <xf numFmtId="0" fontId="11" fillId="0" borderId="20" xfId="0" applyFont="1" applyFill="1" applyBorder="1" applyAlignment="1">
      <alignment horizontal="center" vertical="center" wrapText="1"/>
    </xf>
    <xf numFmtId="4" fontId="10" fillId="0" borderId="8" xfId="0" applyNumberFormat="1" applyFont="1" applyFill="1" applyBorder="1" applyAlignment="1">
      <alignment horizontal="center" vertical="center"/>
    </xf>
    <xf numFmtId="4" fontId="11" fillId="0" borderId="14" xfId="0" applyNumberFormat="1" applyFont="1" applyFill="1" applyBorder="1" applyAlignment="1">
      <alignment vertical="center"/>
    </xf>
    <xf numFmtId="9" fontId="13" fillId="0" borderId="8" xfId="2" applyFont="1" applyFill="1" applyBorder="1" applyAlignment="1">
      <alignment horizontal="center" vertical="center"/>
    </xf>
    <xf numFmtId="4" fontId="11" fillId="0" borderId="23" xfId="0" applyNumberFormat="1" applyFont="1" applyFill="1" applyBorder="1" applyAlignment="1">
      <alignment vertical="center"/>
    </xf>
    <xf numFmtId="4" fontId="11" fillId="0" borderId="0" xfId="0" applyNumberFormat="1" applyFont="1" applyFill="1" applyBorder="1" applyAlignment="1">
      <alignment vertical="center"/>
    </xf>
    <xf numFmtId="4" fontId="11" fillId="0" borderId="0" xfId="0" applyNumberFormat="1" applyFont="1" applyFill="1" applyAlignment="1">
      <alignment vertical="center"/>
    </xf>
    <xf numFmtId="4" fontId="2" fillId="0" borderId="0" xfId="0" applyNumberFormat="1" applyFont="1" applyFill="1" applyAlignment="1">
      <alignment vertical="center"/>
    </xf>
    <xf numFmtId="4" fontId="0" fillId="0" borderId="0" xfId="0" applyNumberFormat="1" applyFill="1" applyAlignment="1">
      <alignment vertical="center"/>
    </xf>
    <xf numFmtId="4" fontId="11" fillId="3" borderId="11" xfId="0" applyNumberFormat="1" applyFont="1" applyFill="1" applyBorder="1" applyAlignment="1">
      <alignment horizontal="center" vertical="center"/>
    </xf>
    <xf numFmtId="0" fontId="11" fillId="3" borderId="10" xfId="0" applyFont="1" applyFill="1" applyBorder="1" applyAlignment="1">
      <alignment horizontal="center" vertical="center"/>
    </xf>
    <xf numFmtId="0" fontId="11" fillId="3" borderId="11" xfId="0" quotePrefix="1" applyFont="1" applyFill="1" applyBorder="1" applyAlignment="1">
      <alignment horizontal="left" vertical="center" wrapText="1"/>
    </xf>
    <xf numFmtId="4" fontId="11" fillId="3" borderId="17" xfId="0" applyNumberFormat="1" applyFont="1" applyFill="1" applyBorder="1" applyAlignment="1">
      <alignment horizontal="center" vertical="center"/>
    </xf>
    <xf numFmtId="165" fontId="11" fillId="3" borderId="11" xfId="0" applyNumberFormat="1" applyFont="1" applyFill="1" applyBorder="1" applyAlignment="1">
      <alignment horizontal="center" vertical="center"/>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xf>
    <xf numFmtId="0" fontId="0" fillId="0" borderId="0" xfId="0" applyFill="1"/>
    <xf numFmtId="0" fontId="0" fillId="0" borderId="0" xfId="0" applyFill="1" applyAlignment="1">
      <alignment horizontal="left" vertical="center"/>
    </xf>
    <xf numFmtId="0" fontId="5" fillId="0" borderId="0" xfId="0" applyFont="1" applyFill="1" applyBorder="1" applyAlignment="1">
      <alignment vertical="center" wrapText="1"/>
    </xf>
    <xf numFmtId="0" fontId="2" fillId="0" borderId="0" xfId="0" applyFont="1" applyFill="1" applyAlignment="1">
      <alignment horizontal="center" vertical="center"/>
    </xf>
    <xf numFmtId="0" fontId="10" fillId="0" borderId="0"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Alignment="1">
      <alignment horizontal="center" vertical="center"/>
    </xf>
    <xf numFmtId="0" fontId="11" fillId="0" borderId="0" xfId="0" applyFont="1" applyFill="1" applyAlignment="1">
      <alignment vertical="center"/>
    </xf>
    <xf numFmtId="0" fontId="11" fillId="0" borderId="0" xfId="0" applyFont="1" applyFill="1" applyAlignment="1">
      <alignment vertical="center" wrapText="1"/>
    </xf>
    <xf numFmtId="166" fontId="11" fillId="0" borderId="0" xfId="0" applyNumberFormat="1" applyFont="1" applyFill="1" applyBorder="1" applyAlignment="1">
      <alignment horizontal="center" vertical="center"/>
    </xf>
    <xf numFmtId="0" fontId="2" fillId="0" borderId="0" xfId="0" applyFont="1" applyFill="1" applyAlignment="1">
      <alignment vertical="center" wrapText="1"/>
    </xf>
    <xf numFmtId="44" fontId="2" fillId="0" borderId="0" xfId="0" applyNumberFormat="1" applyFont="1" applyFill="1" applyAlignment="1">
      <alignment vertical="center"/>
    </xf>
    <xf numFmtId="0" fontId="0" fillId="0" borderId="0" xfId="0" applyFill="1" applyAlignment="1">
      <alignment vertical="center" wrapText="1"/>
    </xf>
    <xf numFmtId="0" fontId="0" fillId="0" borderId="0" xfId="0" applyFill="1" applyAlignment="1">
      <alignment horizontal="center" vertical="center"/>
    </xf>
    <xf numFmtId="43" fontId="0" fillId="0" borderId="0" xfId="0" applyNumberFormat="1" applyFill="1" applyAlignment="1">
      <alignment vertical="center"/>
    </xf>
    <xf numFmtId="0" fontId="0" fillId="0" borderId="0" xfId="0" applyAlignment="1">
      <alignment horizontal="right" vertical="center"/>
    </xf>
    <xf numFmtId="49" fontId="0" fillId="0" borderId="0" xfId="0" applyNumberFormat="1" applyAlignment="1">
      <alignment horizontal="center" vertical="center"/>
    </xf>
    <xf numFmtId="0" fontId="0" fillId="0" borderId="0" xfId="0" applyAlignment="1">
      <alignment horizontal="center" vertical="center"/>
    </xf>
    <xf numFmtId="0" fontId="17" fillId="0" borderId="25" xfId="0" applyFont="1" applyBorder="1" applyAlignment="1">
      <alignment horizontal="center" vertical="center"/>
    </xf>
    <xf numFmtId="0" fontId="18" fillId="0" borderId="0" xfId="0" applyFont="1" applyAlignment="1">
      <alignment horizontal="left" vertical="center"/>
    </xf>
    <xf numFmtId="0" fontId="17" fillId="0" borderId="26" xfId="0" applyFont="1" applyBorder="1" applyAlignment="1">
      <alignment horizontal="center" vertical="center"/>
    </xf>
    <xf numFmtId="44" fontId="19" fillId="0" borderId="33" xfId="1" applyFont="1" applyFill="1" applyBorder="1" applyAlignment="1">
      <alignment horizontal="right" vertical="center"/>
    </xf>
    <xf numFmtId="0" fontId="19" fillId="0" borderId="11" xfId="0" applyFont="1" applyFill="1" applyBorder="1" applyAlignment="1">
      <alignment horizontal="left" vertical="center" wrapText="1"/>
    </xf>
    <xf numFmtId="4" fontId="19" fillId="0" borderId="11" xfId="0" applyNumberFormat="1" applyFont="1" applyFill="1" applyBorder="1" applyAlignment="1">
      <alignment horizontal="center" vertical="center"/>
    </xf>
    <xf numFmtId="0" fontId="19" fillId="0" borderId="11" xfId="0" applyFont="1" applyFill="1" applyBorder="1" applyAlignment="1">
      <alignment horizontal="center" vertical="center"/>
    </xf>
    <xf numFmtId="165" fontId="19" fillId="0" borderId="11" xfId="0" applyNumberFormat="1" applyFont="1" applyFill="1" applyBorder="1" applyAlignment="1">
      <alignment horizontal="center" vertical="center"/>
    </xf>
    <xf numFmtId="167" fontId="19" fillId="0" borderId="33" xfId="0" applyNumberFormat="1" applyFont="1" applyFill="1" applyBorder="1" applyAlignment="1">
      <alignment horizontal="right" vertical="center"/>
    </xf>
    <xf numFmtId="0" fontId="19" fillId="0" borderId="11" xfId="0" applyFont="1" applyFill="1" applyBorder="1" applyAlignment="1">
      <alignment horizontal="left" vertical="center" wrapText="1" indent="1"/>
    </xf>
    <xf numFmtId="0" fontId="19" fillId="0" borderId="11" xfId="0" applyFont="1" applyFill="1" applyBorder="1" applyAlignment="1">
      <alignment horizontal="center" vertical="center" wrapText="1"/>
    </xf>
    <xf numFmtId="14" fontId="6" fillId="0" borderId="0" xfId="0" applyNumberFormat="1" applyFont="1" applyFill="1" applyBorder="1" applyAlignment="1">
      <alignment horizontal="center" vertical="center"/>
    </xf>
    <xf numFmtId="4" fontId="10" fillId="0" borderId="2" xfId="0" applyNumberFormat="1" applyFont="1" applyFill="1" applyBorder="1" applyAlignment="1">
      <alignment horizontal="center" vertical="center"/>
    </xf>
    <xf numFmtId="4" fontId="10" fillId="0" borderId="5" xfId="0" applyNumberFormat="1" applyFont="1" applyFill="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4" fillId="0" borderId="0" xfId="0" applyFont="1" applyBorder="1" applyAlignment="1">
      <alignment horizontal="center" vertical="center"/>
    </xf>
    <xf numFmtId="0" fontId="10"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22" fillId="0" borderId="0" xfId="0" applyFont="1" applyFill="1" applyBorder="1" applyAlignment="1">
      <alignment horizontal="left" vertical="center"/>
    </xf>
    <xf numFmtId="0" fontId="22" fillId="0" borderId="0" xfId="0" applyFont="1" applyFill="1" applyBorder="1" applyAlignment="1">
      <alignment horizontal="left" vertical="center" wrapText="1"/>
    </xf>
    <xf numFmtId="0" fontId="23" fillId="0" borderId="0" xfId="0" applyFont="1" applyFill="1" applyBorder="1" applyAlignment="1">
      <alignment horizontal="center" vertical="center"/>
    </xf>
    <xf numFmtId="0" fontId="21" fillId="0" borderId="0" xfId="0" quotePrefix="1" applyFont="1" applyFill="1" applyBorder="1" applyAlignment="1">
      <alignment horizontal="left" vertical="center"/>
    </xf>
    <xf numFmtId="0" fontId="24" fillId="0" borderId="0" xfId="0" applyFont="1" applyFill="1" applyBorder="1" applyAlignment="1">
      <alignment horizontal="left" vertical="center" wrapText="1"/>
    </xf>
    <xf numFmtId="4" fontId="24" fillId="0" borderId="0" xfId="0" applyNumberFormat="1" applyFont="1" applyFill="1" applyBorder="1" applyAlignment="1">
      <alignment horizontal="left" vertical="center"/>
    </xf>
    <xf numFmtId="0" fontId="25" fillId="0" borderId="0" xfId="0" applyFont="1" applyFill="1" applyBorder="1" applyAlignment="1">
      <alignment horizontal="left" vertical="center"/>
    </xf>
    <xf numFmtId="0" fontId="26" fillId="0" borderId="0" xfId="0" applyFont="1" applyFill="1" applyBorder="1" applyAlignment="1">
      <alignment horizontal="left" vertical="center"/>
    </xf>
    <xf numFmtId="0" fontId="27" fillId="0" borderId="0" xfId="0" applyFont="1" applyFill="1" applyAlignment="1">
      <alignment horizontal="center" vertical="center"/>
    </xf>
    <xf numFmtId="0" fontId="22" fillId="0" borderId="0" xfId="0" applyFont="1" applyFill="1" applyBorder="1" applyAlignment="1">
      <alignment horizontal="left" vertical="center"/>
    </xf>
    <xf numFmtId="0" fontId="25" fillId="0" borderId="0" xfId="0" applyFont="1" applyFill="1" applyBorder="1" applyAlignment="1">
      <alignment vertical="center"/>
    </xf>
    <xf numFmtId="0" fontId="25" fillId="0" borderId="0" xfId="0" applyFont="1" applyFill="1" applyBorder="1" applyAlignment="1">
      <alignment vertical="center" wrapText="1"/>
    </xf>
    <xf numFmtId="14" fontId="28" fillId="0" borderId="0" xfId="0" applyNumberFormat="1" applyFont="1" applyFill="1" applyBorder="1" applyAlignment="1">
      <alignment horizontal="center" vertical="center"/>
    </xf>
    <xf numFmtId="0" fontId="25" fillId="0" borderId="0" xfId="0" applyFont="1" applyFill="1" applyAlignment="1">
      <alignment horizontal="center" vertical="center"/>
    </xf>
    <xf numFmtId="0" fontId="29" fillId="0" borderId="1" xfId="0" applyFont="1" applyFill="1" applyBorder="1" applyAlignment="1">
      <alignment horizontal="center" vertical="center"/>
    </xf>
    <xf numFmtId="0" fontId="29" fillId="0" borderId="2" xfId="0" applyFont="1" applyFill="1" applyBorder="1" applyAlignment="1">
      <alignment horizontal="center" vertical="center" wrapText="1"/>
    </xf>
    <xf numFmtId="4" fontId="29" fillId="0" borderId="2" xfId="0" applyNumberFormat="1" applyFont="1" applyFill="1" applyBorder="1" applyAlignment="1">
      <alignment horizontal="center" vertical="center"/>
    </xf>
    <xf numFmtId="0" fontId="29" fillId="0" borderId="2"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31" xfId="0" applyFont="1" applyFill="1" applyBorder="1" applyAlignment="1">
      <alignment horizontal="center" vertical="center"/>
    </xf>
    <xf numFmtId="0" fontId="29" fillId="0" borderId="37" xfId="0" applyFont="1" applyFill="1" applyBorder="1" applyAlignment="1">
      <alignment horizontal="center" vertical="center" wrapText="1"/>
    </xf>
    <xf numFmtId="0" fontId="29" fillId="0" borderId="4" xfId="0" applyFont="1" applyFill="1" applyBorder="1" applyAlignment="1">
      <alignment horizontal="center" vertical="center"/>
    </xf>
    <xf numFmtId="0" fontId="19" fillId="0" borderId="5" xfId="0" applyFont="1" applyFill="1" applyBorder="1" applyAlignment="1">
      <alignment vertical="center" wrapText="1"/>
    </xf>
    <xf numFmtId="4" fontId="29" fillId="0" borderId="5" xfId="0" applyNumberFormat="1" applyFont="1" applyFill="1" applyBorder="1" applyAlignment="1">
      <alignment horizontal="center" vertical="center"/>
    </xf>
    <xf numFmtId="0" fontId="29" fillId="0" borderId="5"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32" xfId="0" applyFont="1" applyFill="1" applyBorder="1" applyAlignment="1">
      <alignment horizontal="center" vertical="center"/>
    </xf>
    <xf numFmtId="0" fontId="29" fillId="0" borderId="38" xfId="0" applyFont="1" applyFill="1" applyBorder="1" applyAlignment="1">
      <alignment horizontal="center" vertical="center" wrapText="1"/>
    </xf>
    <xf numFmtId="0" fontId="29" fillId="0" borderId="29" xfId="0" applyFont="1" applyFill="1" applyBorder="1" applyAlignment="1">
      <alignment horizontal="center" vertical="center"/>
    </xf>
    <xf numFmtId="0" fontId="30" fillId="0" borderId="30" xfId="0" applyFont="1" applyFill="1" applyBorder="1" applyAlignment="1">
      <alignment vertical="center" wrapText="1"/>
    </xf>
    <xf numFmtId="4" fontId="19" fillId="0" borderId="30" xfId="0" applyNumberFormat="1" applyFont="1" applyFill="1" applyBorder="1" applyAlignment="1">
      <alignment horizontal="center" vertical="center"/>
    </xf>
    <xf numFmtId="0" fontId="19" fillId="0" borderId="30" xfId="0" applyFont="1" applyFill="1" applyBorder="1" applyAlignment="1">
      <alignment horizontal="center" vertical="center"/>
    </xf>
    <xf numFmtId="165" fontId="19" fillId="0" borderId="30" xfId="0" applyNumberFormat="1" applyFont="1" applyFill="1" applyBorder="1" applyAlignment="1">
      <alignment horizontal="center" vertical="center"/>
    </xf>
    <xf numFmtId="44" fontId="19" fillId="0" borderId="30" xfId="1" applyFont="1" applyFill="1" applyBorder="1" applyAlignment="1">
      <alignment vertical="center"/>
    </xf>
    <xf numFmtId="44" fontId="29" fillId="0" borderId="37" xfId="1" applyFont="1" applyFill="1" applyBorder="1" applyAlignment="1">
      <alignment horizontal="center" vertical="center"/>
    </xf>
    <xf numFmtId="2" fontId="19" fillId="0" borderId="10" xfId="0" applyNumberFormat="1" applyFont="1" applyFill="1" applyBorder="1" applyAlignment="1">
      <alignment horizontal="center" vertical="center"/>
    </xf>
    <xf numFmtId="0" fontId="19" fillId="0" borderId="11" xfId="0" applyFont="1" applyFill="1" applyBorder="1" applyAlignment="1">
      <alignment vertical="center" wrapText="1"/>
    </xf>
    <xf numFmtId="0" fontId="29" fillId="0" borderId="39" xfId="0" applyFont="1" applyFill="1" applyBorder="1" applyAlignment="1">
      <alignment horizontal="center" vertical="center" wrapText="1"/>
    </xf>
    <xf numFmtId="2" fontId="19" fillId="0" borderId="11" xfId="0" applyNumberFormat="1" applyFont="1" applyFill="1" applyBorder="1" applyAlignment="1">
      <alignment horizontal="center" vertical="center"/>
    </xf>
    <xf numFmtId="44" fontId="19" fillId="0" borderId="11" xfId="1" applyFont="1" applyFill="1" applyBorder="1" applyAlignment="1">
      <alignment horizontal="center" vertical="center"/>
    </xf>
    <xf numFmtId="0" fontId="19" fillId="0" borderId="39" xfId="0" applyFont="1" applyFill="1" applyBorder="1" applyAlignment="1">
      <alignment horizontal="left" vertical="center" wrapText="1"/>
    </xf>
    <xf numFmtId="44" fontId="19" fillId="0" borderId="11" xfId="1" applyFont="1" applyFill="1" applyBorder="1" applyAlignment="1">
      <alignment vertical="center"/>
    </xf>
    <xf numFmtId="44" fontId="19" fillId="0" borderId="33" xfId="1" applyFont="1" applyFill="1" applyBorder="1" applyAlignment="1">
      <alignment vertical="center"/>
    </xf>
    <xf numFmtId="0" fontId="19" fillId="0" borderId="10" xfId="0" applyFont="1" applyFill="1" applyBorder="1" applyAlignment="1">
      <alignment horizontal="center" vertical="center" wrapText="1"/>
    </xf>
    <xf numFmtId="4" fontId="19" fillId="0" borderId="11" xfId="0" applyNumberFormat="1" applyFont="1" applyFill="1" applyBorder="1" applyAlignment="1">
      <alignment horizontal="center" vertical="center" wrapText="1"/>
    </xf>
    <xf numFmtId="0" fontId="29" fillId="0" borderId="27" xfId="0" applyFont="1" applyFill="1" applyBorder="1" applyAlignment="1">
      <alignment horizontal="center" vertical="center"/>
    </xf>
    <xf numFmtId="0" fontId="30" fillId="0" borderId="0" xfId="0" applyFont="1" applyFill="1" applyBorder="1" applyAlignment="1">
      <alignment vertical="center" wrapText="1"/>
    </xf>
    <xf numFmtId="4" fontId="19" fillId="0" borderId="0" xfId="0" applyNumberFormat="1" applyFont="1" applyFill="1" applyBorder="1" applyAlignment="1">
      <alignment horizontal="center" vertical="center"/>
    </xf>
    <xf numFmtId="0" fontId="19" fillId="0" borderId="0" xfId="0" applyFont="1" applyFill="1" applyBorder="1" applyAlignment="1">
      <alignment horizontal="center" vertical="center"/>
    </xf>
    <xf numFmtId="165" fontId="19" fillId="0" borderId="0" xfId="0" applyNumberFormat="1" applyFont="1" applyFill="1" applyBorder="1" applyAlignment="1">
      <alignment horizontal="center" vertical="center"/>
    </xf>
    <xf numFmtId="44" fontId="19" fillId="0" borderId="0" xfId="1" applyFont="1" applyFill="1" applyBorder="1" applyAlignment="1">
      <alignment vertical="center"/>
    </xf>
    <xf numFmtId="44" fontId="19" fillId="0" borderId="40" xfId="1" applyFont="1" applyFill="1" applyBorder="1" applyAlignment="1">
      <alignment vertical="center"/>
    </xf>
    <xf numFmtId="0" fontId="19" fillId="0" borderId="10" xfId="0" applyFont="1" applyFill="1" applyBorder="1" applyAlignment="1">
      <alignment horizontal="center" vertical="center"/>
    </xf>
    <xf numFmtId="0" fontId="29" fillId="0" borderId="11" xfId="0" applyFont="1" applyFill="1" applyBorder="1" applyAlignment="1">
      <alignment vertical="center" wrapText="1"/>
    </xf>
    <xf numFmtId="4" fontId="19" fillId="0" borderId="11" xfId="0" applyNumberFormat="1" applyFont="1" applyFill="1" applyBorder="1" applyAlignment="1">
      <alignment vertical="center"/>
    </xf>
    <xf numFmtId="0" fontId="19" fillId="0" borderId="11" xfId="0" applyFont="1" applyFill="1" applyBorder="1" applyAlignment="1">
      <alignment vertical="center"/>
    </xf>
    <xf numFmtId="0" fontId="19" fillId="0" borderId="33" xfId="0" applyFont="1" applyFill="1" applyBorder="1" applyAlignment="1">
      <alignment vertical="center"/>
    </xf>
    <xf numFmtId="44" fontId="29" fillId="0" borderId="39" xfId="0" applyNumberFormat="1" applyFont="1" applyFill="1" applyBorder="1" applyAlignment="1">
      <alignment horizontal="center" vertical="center"/>
    </xf>
    <xf numFmtId="0" fontId="19" fillId="0" borderId="39" xfId="0" applyFont="1" applyFill="1" applyBorder="1" applyAlignment="1">
      <alignment horizontal="center" vertical="center"/>
    </xf>
    <xf numFmtId="0" fontId="19" fillId="0" borderId="11" xfId="0" quotePrefix="1" applyFont="1" applyFill="1" applyBorder="1" applyAlignment="1">
      <alignment horizontal="left" vertical="center" wrapText="1"/>
    </xf>
    <xf numFmtId="0" fontId="29" fillId="0" borderId="10" xfId="0" applyFont="1" applyFill="1" applyBorder="1" applyAlignment="1">
      <alignment horizontal="center" vertical="center"/>
    </xf>
    <xf numFmtId="0" fontId="29" fillId="0" borderId="11" xfId="0" applyFont="1" applyFill="1" applyBorder="1" applyAlignment="1">
      <alignment horizontal="left" vertical="center" wrapText="1" indent="1"/>
    </xf>
    <xf numFmtId="0" fontId="19" fillId="0" borderId="11" xfId="0" applyFont="1" applyFill="1" applyBorder="1" applyAlignment="1">
      <alignment horizontal="left" vertical="center" wrapText="1" indent="2"/>
    </xf>
    <xf numFmtId="164" fontId="19" fillId="0" borderId="10" xfId="0" applyNumberFormat="1" applyFont="1" applyFill="1" applyBorder="1" applyAlignment="1">
      <alignment horizontal="center" vertical="center"/>
    </xf>
    <xf numFmtId="164" fontId="29" fillId="0" borderId="10" xfId="0" applyNumberFormat="1" applyFont="1" applyFill="1" applyBorder="1" applyAlignment="1">
      <alignment horizontal="center" vertical="center"/>
    </xf>
    <xf numFmtId="0" fontId="19" fillId="0" borderId="11" xfId="0" quotePrefix="1" applyFont="1" applyFill="1" applyBorder="1" applyAlignment="1">
      <alignment horizontal="left" vertical="center" wrapText="1" indent="1"/>
    </xf>
    <xf numFmtId="0" fontId="29" fillId="0" borderId="11" xfId="0" applyFont="1" applyFill="1" applyBorder="1" applyAlignment="1">
      <alignment horizontal="left" vertical="center" wrapText="1"/>
    </xf>
    <xf numFmtId="44" fontId="19" fillId="0" borderId="39" xfId="0" applyNumberFormat="1" applyFont="1" applyFill="1" applyBorder="1" applyAlignment="1">
      <alignment horizontal="center" vertical="center"/>
    </xf>
    <xf numFmtId="0" fontId="21" fillId="0" borderId="11" xfId="0" applyFont="1" applyFill="1" applyBorder="1" applyAlignment="1">
      <alignment vertical="center" wrapText="1"/>
    </xf>
    <xf numFmtId="4" fontId="21" fillId="0" borderId="11" xfId="0" applyNumberFormat="1" applyFont="1" applyFill="1" applyBorder="1" applyAlignment="1">
      <alignment vertical="center"/>
    </xf>
    <xf numFmtId="0" fontId="21" fillId="0" borderId="11" xfId="0" applyFont="1" applyFill="1" applyBorder="1" applyAlignment="1">
      <alignment vertical="center"/>
    </xf>
    <xf numFmtId="0" fontId="21" fillId="0" borderId="33" xfId="0" applyFont="1" applyFill="1" applyBorder="1" applyAlignment="1">
      <alignment vertical="center"/>
    </xf>
    <xf numFmtId="2" fontId="29" fillId="0" borderId="10" xfId="0" applyNumberFormat="1" applyFont="1" applyFill="1" applyBorder="1" applyAlignment="1">
      <alignment horizontal="center" vertical="center"/>
    </xf>
    <xf numFmtId="44" fontId="19" fillId="0" borderId="11" xfId="1" applyFont="1" applyFill="1" applyBorder="1" applyAlignment="1">
      <alignment horizontal="center" vertical="center" wrapText="1"/>
    </xf>
    <xf numFmtId="44" fontId="19" fillId="0" borderId="33" xfId="1" applyFont="1" applyFill="1" applyBorder="1" applyAlignment="1">
      <alignment horizontal="center" vertical="center" wrapText="1"/>
    </xf>
    <xf numFmtId="44" fontId="19" fillId="0" borderId="11" xfId="1" applyFont="1" applyFill="1" applyBorder="1" applyAlignment="1">
      <alignment horizontal="right" vertical="center"/>
    </xf>
    <xf numFmtId="44" fontId="19" fillId="0" borderId="33" xfId="1" applyFont="1" applyFill="1" applyBorder="1" applyAlignment="1">
      <alignment horizontal="right" vertical="center" wrapText="1"/>
    </xf>
    <xf numFmtId="0" fontId="19" fillId="0" borderId="11" xfId="0" quotePrefix="1" applyFont="1" applyFill="1" applyBorder="1" applyAlignment="1">
      <alignment horizontal="left" vertical="center" wrapText="1" indent="2"/>
    </xf>
    <xf numFmtId="0" fontId="29" fillId="0" borderId="11" xfId="0" quotePrefix="1" applyFont="1" applyFill="1" applyBorder="1" applyAlignment="1">
      <alignment horizontal="left" vertical="center" wrapText="1" indent="1"/>
    </xf>
    <xf numFmtId="0" fontId="30" fillId="0" borderId="11" xfId="3" applyFont="1" applyFill="1" applyBorder="1" applyAlignment="1">
      <alignment horizontal="justify" vertical="center" wrapText="1"/>
    </xf>
    <xf numFmtId="0" fontId="19" fillId="0" borderId="10" xfId="0" quotePrefix="1" applyFont="1" applyFill="1" applyBorder="1" applyAlignment="1">
      <alignment horizontal="center" vertical="center"/>
    </xf>
    <xf numFmtId="44" fontId="19" fillId="0" borderId="11" xfId="1" applyFont="1" applyFill="1" applyBorder="1" applyAlignment="1">
      <alignment horizontal="right" vertical="center" wrapText="1"/>
    </xf>
    <xf numFmtId="8" fontId="19" fillId="0" borderId="11" xfId="0" applyNumberFormat="1" applyFont="1" applyFill="1" applyBorder="1" applyAlignment="1">
      <alignment horizontal="center" vertical="center" wrapText="1"/>
    </xf>
    <xf numFmtId="8" fontId="19" fillId="0" borderId="33" xfId="1" applyNumberFormat="1" applyFont="1" applyFill="1" applyBorder="1" applyAlignment="1">
      <alignment horizontal="right" vertical="center"/>
    </xf>
    <xf numFmtId="0" fontId="19" fillId="0" borderId="11" xfId="3" quotePrefix="1" applyFont="1" applyFill="1" applyBorder="1" applyAlignment="1">
      <alignment horizontal="left" vertical="center" wrapText="1"/>
    </xf>
    <xf numFmtId="3" fontId="21" fillId="0" borderId="11" xfId="3" applyNumberFormat="1" applyFont="1" applyFill="1" applyBorder="1" applyAlignment="1">
      <alignment horizontal="center" vertical="center" wrapText="1"/>
    </xf>
    <xf numFmtId="164" fontId="21" fillId="0" borderId="11" xfId="3" applyNumberFormat="1" applyFont="1" applyFill="1" applyBorder="1" applyAlignment="1">
      <alignment horizontal="center" vertical="center"/>
    </xf>
    <xf numFmtId="44" fontId="21" fillId="0" borderId="11" xfId="1" applyFont="1" applyFill="1" applyBorder="1" applyAlignment="1">
      <alignment horizontal="right" vertical="center" wrapText="1"/>
    </xf>
    <xf numFmtId="0" fontId="19" fillId="0" borderId="11" xfId="3" applyFont="1" applyFill="1" applyBorder="1" applyAlignment="1">
      <alignment horizontal="justify" vertical="center" wrapText="1"/>
    </xf>
    <xf numFmtId="165" fontId="19" fillId="0" borderId="11" xfId="0" applyNumberFormat="1" applyFont="1" applyFill="1" applyBorder="1" applyAlignment="1">
      <alignment horizontal="right" vertical="center"/>
    </xf>
    <xf numFmtId="0" fontId="30" fillId="0" borderId="11" xfId="0" applyFont="1" applyFill="1" applyBorder="1" applyAlignment="1">
      <alignment vertical="center" wrapText="1"/>
    </xf>
    <xf numFmtId="44" fontId="29" fillId="0" borderId="39" xfId="1"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vertical="center" wrapText="1"/>
    </xf>
    <xf numFmtId="4" fontId="19" fillId="0" borderId="14" xfId="0" applyNumberFormat="1" applyFont="1" applyFill="1" applyBorder="1" applyAlignment="1">
      <alignment horizontal="center" vertical="center"/>
    </xf>
    <xf numFmtId="0" fontId="19" fillId="0" borderId="14" xfId="0" applyFont="1" applyFill="1" applyBorder="1" applyAlignment="1">
      <alignment horizontal="center" vertical="center"/>
    </xf>
    <xf numFmtId="44" fontId="19" fillId="0" borderId="14" xfId="1" applyFont="1" applyFill="1" applyBorder="1" applyAlignment="1">
      <alignment horizontal="right" vertical="center"/>
    </xf>
    <xf numFmtId="44" fontId="19" fillId="0" borderId="34" xfId="1" applyFont="1" applyFill="1" applyBorder="1" applyAlignment="1">
      <alignment horizontal="right" vertical="center"/>
    </xf>
    <xf numFmtId="0" fontId="19" fillId="0" borderId="41" xfId="0" applyFont="1" applyFill="1" applyBorder="1" applyAlignment="1">
      <alignment horizontal="center" vertical="center"/>
    </xf>
    <xf numFmtId="164" fontId="29" fillId="0" borderId="16" xfId="0" applyNumberFormat="1" applyFont="1" applyFill="1" applyBorder="1" applyAlignment="1">
      <alignment horizontal="center" vertical="center"/>
    </xf>
    <xf numFmtId="0" fontId="29" fillId="0" borderId="17" xfId="0" applyFont="1" applyFill="1" applyBorder="1" applyAlignment="1">
      <alignment vertical="center" wrapText="1"/>
    </xf>
    <xf numFmtId="4" fontId="29" fillId="0" borderId="17" xfId="0" applyNumberFormat="1" applyFont="1" applyFill="1" applyBorder="1" applyAlignment="1">
      <alignment horizontal="center" vertical="center"/>
    </xf>
    <xf numFmtId="0" fontId="29" fillId="0" borderId="17" xfId="0" applyFont="1" applyFill="1" applyBorder="1" applyAlignment="1">
      <alignment horizontal="center" vertical="center"/>
    </xf>
    <xf numFmtId="165" fontId="29" fillId="0" borderId="17" xfId="0" applyNumberFormat="1" applyFont="1" applyFill="1" applyBorder="1" applyAlignment="1">
      <alignment horizontal="center" vertical="center"/>
    </xf>
    <xf numFmtId="165" fontId="29" fillId="0" borderId="35" xfId="0" applyNumberFormat="1" applyFont="1" applyFill="1" applyBorder="1" applyAlignment="1">
      <alignment horizontal="center" vertical="center"/>
    </xf>
    <xf numFmtId="44" fontId="22" fillId="0" borderId="42" xfId="0" applyNumberFormat="1" applyFont="1" applyFill="1" applyBorder="1" applyAlignment="1">
      <alignment horizontal="center" vertical="center"/>
    </xf>
    <xf numFmtId="0" fontId="29" fillId="0" borderId="11" xfId="0" quotePrefix="1" applyFont="1" applyFill="1" applyBorder="1" applyAlignment="1">
      <alignment horizontal="left" vertical="center" wrapText="1"/>
    </xf>
    <xf numFmtId="9" fontId="30" fillId="0" borderId="11" xfId="2" applyFont="1" applyFill="1" applyBorder="1" applyAlignment="1">
      <alignment horizontal="center" vertical="center"/>
    </xf>
    <xf numFmtId="44" fontId="22" fillId="0" borderId="39" xfId="0" applyNumberFormat="1" applyFont="1" applyFill="1" applyBorder="1" applyAlignment="1">
      <alignment horizontal="center" vertical="center"/>
    </xf>
    <xf numFmtId="0" fontId="29" fillId="0" borderId="13" xfId="0" applyFont="1" applyFill="1" applyBorder="1" applyAlignment="1">
      <alignment horizontal="center" vertical="center"/>
    </xf>
    <xf numFmtId="4" fontId="19" fillId="0" borderId="14" xfId="0" applyNumberFormat="1" applyFont="1" applyFill="1" applyBorder="1" applyAlignment="1">
      <alignment vertical="center"/>
    </xf>
    <xf numFmtId="0" fontId="19" fillId="0" borderId="14" xfId="0" applyFont="1" applyFill="1" applyBorder="1" applyAlignment="1">
      <alignment vertical="center"/>
    </xf>
    <xf numFmtId="44" fontId="29" fillId="0" borderId="41" xfId="0" applyNumberFormat="1" applyFont="1" applyFill="1" applyBorder="1" applyAlignment="1">
      <alignment horizontal="center" vertical="center"/>
    </xf>
    <xf numFmtId="0" fontId="28" fillId="0" borderId="22" xfId="0" applyFont="1" applyFill="1" applyBorder="1" applyAlignment="1">
      <alignment horizontal="center" vertical="center"/>
    </xf>
    <xf numFmtId="0" fontId="28" fillId="0" borderId="23" xfId="0" applyFont="1" applyFill="1" applyBorder="1" applyAlignment="1">
      <alignment horizontal="center" vertical="center" wrapText="1"/>
    </xf>
    <xf numFmtId="0" fontId="28" fillId="0" borderId="36" xfId="0" applyFont="1" applyFill="1" applyBorder="1" applyAlignment="1">
      <alignment horizontal="center" vertical="center" wrapText="1"/>
    </xf>
    <xf numFmtId="44" fontId="28" fillId="0" borderId="28" xfId="0" applyNumberFormat="1" applyFont="1" applyFill="1" applyBorder="1" applyAlignment="1">
      <alignment horizontal="center" vertical="center"/>
    </xf>
  </cellXfs>
  <cellStyles count="4">
    <cellStyle name="Moneda" xfId="1" builtinId="4"/>
    <cellStyle name="Normal" xfId="0" builtinId="0"/>
    <cellStyle name="Normal_Hoja1" xfId="3" xr:uid="{3B52DF00-232B-4271-B430-5BA5487085AF}"/>
    <cellStyle name="Porcentaje" xfId="2" builtinId="5"/>
  </cellStyles>
  <dxfs count="0"/>
  <tableStyles count="0" defaultTableStyle="TableStyleMedium2" defaultPivotStyle="PivotStyleLight16"/>
  <colors>
    <mruColors>
      <color rgb="FF66FFCC"/>
      <color rgb="FFFF33CC"/>
      <color rgb="FFFFCC99"/>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76200</xdr:colOff>
      <xdr:row>0</xdr:row>
      <xdr:rowOff>180975</xdr:rowOff>
    </xdr:from>
    <xdr:to>
      <xdr:col>7</xdr:col>
      <xdr:colOff>809625</xdr:colOff>
      <xdr:row>4</xdr:row>
      <xdr:rowOff>142875</xdr:rowOff>
    </xdr:to>
    <xdr:grpSp>
      <xdr:nvGrpSpPr>
        <xdr:cNvPr id="2" name="Grupo 3">
          <a:extLst>
            <a:ext uri="{FF2B5EF4-FFF2-40B4-BE49-F238E27FC236}">
              <a16:creationId xmlns:a16="http://schemas.microsoft.com/office/drawing/2014/main" id="{29FEF0D4-D36D-4B85-8731-FD4B6DA9DD07}"/>
            </a:ext>
          </a:extLst>
        </xdr:cNvPr>
        <xdr:cNvGrpSpPr>
          <a:grpSpLocks/>
        </xdr:cNvGrpSpPr>
      </xdr:nvGrpSpPr>
      <xdr:grpSpPr bwMode="auto">
        <a:xfrm>
          <a:off x="506896" y="180975"/>
          <a:ext cx="7334664" cy="757030"/>
          <a:chOff x="219076" y="114300"/>
          <a:chExt cx="6896099" cy="764925"/>
        </a:xfrm>
      </xdr:grpSpPr>
      <xdr:pic>
        <xdr:nvPicPr>
          <xdr:cNvPr id="3" name="Imagen 2">
            <a:extLst>
              <a:ext uri="{FF2B5EF4-FFF2-40B4-BE49-F238E27FC236}">
                <a16:creationId xmlns:a16="http://schemas.microsoft.com/office/drawing/2014/main" id="{87299E1D-6245-4609-B2CD-FDCE1F8BC1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6" y="114300"/>
            <a:ext cx="1680264"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Cuadro de texto 2">
            <a:extLst>
              <a:ext uri="{FF2B5EF4-FFF2-40B4-BE49-F238E27FC236}">
                <a16:creationId xmlns:a16="http://schemas.microsoft.com/office/drawing/2014/main" id="{A19E5385-4633-4D1F-8D68-221E9C730A59}"/>
              </a:ext>
            </a:extLst>
          </xdr:cNvPr>
          <xdr:cNvSpPr txBox="1">
            <a:spLocks noChangeArrowheads="1"/>
          </xdr:cNvSpPr>
        </xdr:nvSpPr>
        <xdr:spPr bwMode="auto">
          <a:xfrm>
            <a:off x="2657476" y="123862"/>
            <a:ext cx="4457699" cy="75536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ctr" rtl="0">
              <a:defRPr sz="1000"/>
            </a:pPr>
            <a:r>
              <a:rPr lang="es-SV" sz="1600" b="1" i="0" u="none" strike="noStrike" baseline="0">
                <a:solidFill>
                  <a:srgbClr val="000000"/>
                </a:solidFill>
                <a:latin typeface="Calibri"/>
                <a:cs typeface="Calibri"/>
              </a:rPr>
              <a:t>PROGRAMA INTEGRADO DE SALUD II (PRIDES-II)    Préstamo 3608/OC-ES</a:t>
            </a:r>
            <a:endParaRPr lang="es-SV" sz="1600" b="0" i="0" u="none" strike="noStrike" baseline="0">
              <a:solidFill>
                <a:srgbClr val="000000"/>
              </a:solidFill>
              <a:latin typeface="Times New Roman"/>
              <a:cs typeface="Times New Roman"/>
            </a:endParaRPr>
          </a:p>
          <a:p>
            <a:pPr algn="l" rtl="0">
              <a:defRPr sz="1000"/>
            </a:pPr>
            <a:endParaRPr lang="es-SV" sz="1100" b="0" i="0" u="none" strike="noStrike" baseline="0">
              <a:solidFill>
                <a:srgbClr val="000000"/>
              </a:solidFill>
              <a:latin typeface="Times New Roman"/>
              <a:cs typeface="Times New Roman"/>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0</xdr:row>
      <xdr:rowOff>180975</xdr:rowOff>
    </xdr:from>
    <xdr:to>
      <xdr:col>7</xdr:col>
      <xdr:colOff>809625</xdr:colOff>
      <xdr:row>4</xdr:row>
      <xdr:rowOff>142875</xdr:rowOff>
    </xdr:to>
    <xdr:grpSp>
      <xdr:nvGrpSpPr>
        <xdr:cNvPr id="2" name="Grupo 3">
          <a:extLst>
            <a:ext uri="{FF2B5EF4-FFF2-40B4-BE49-F238E27FC236}">
              <a16:creationId xmlns:a16="http://schemas.microsoft.com/office/drawing/2014/main" id="{93255827-1354-4740-BC42-6200CE2D4757}"/>
            </a:ext>
          </a:extLst>
        </xdr:cNvPr>
        <xdr:cNvGrpSpPr>
          <a:grpSpLocks/>
        </xdr:cNvGrpSpPr>
      </xdr:nvGrpSpPr>
      <xdr:grpSpPr bwMode="auto">
        <a:xfrm>
          <a:off x="504825" y="180975"/>
          <a:ext cx="6877050" cy="762000"/>
          <a:chOff x="219076" y="114300"/>
          <a:chExt cx="6896099" cy="764925"/>
        </a:xfrm>
      </xdr:grpSpPr>
      <xdr:pic>
        <xdr:nvPicPr>
          <xdr:cNvPr id="3" name="Imagen 2">
            <a:extLst>
              <a:ext uri="{FF2B5EF4-FFF2-40B4-BE49-F238E27FC236}">
                <a16:creationId xmlns:a16="http://schemas.microsoft.com/office/drawing/2014/main" id="{55255AEF-027C-4BA9-B609-30033299F7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6" y="114300"/>
            <a:ext cx="1680264"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Cuadro de texto 2">
            <a:extLst>
              <a:ext uri="{FF2B5EF4-FFF2-40B4-BE49-F238E27FC236}">
                <a16:creationId xmlns:a16="http://schemas.microsoft.com/office/drawing/2014/main" id="{2DB0F92A-410E-4A46-A359-EE163F784093}"/>
              </a:ext>
            </a:extLst>
          </xdr:cNvPr>
          <xdr:cNvSpPr txBox="1">
            <a:spLocks noChangeArrowheads="1"/>
          </xdr:cNvSpPr>
        </xdr:nvSpPr>
        <xdr:spPr bwMode="auto">
          <a:xfrm>
            <a:off x="2657476" y="123862"/>
            <a:ext cx="4457699" cy="75536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ctr" rtl="0">
              <a:defRPr sz="1000"/>
            </a:pPr>
            <a:r>
              <a:rPr lang="es-SV" sz="1600" b="1" i="0" u="none" strike="noStrike" baseline="0">
                <a:solidFill>
                  <a:srgbClr val="000000"/>
                </a:solidFill>
                <a:latin typeface="Calibri"/>
                <a:cs typeface="Calibri"/>
              </a:rPr>
              <a:t>PROGRAMA INTEGRADO DE SALUD II (PRIDES-II)    Préstamo 3608/OC-ES</a:t>
            </a:r>
            <a:endParaRPr lang="es-SV" sz="1600" b="0" i="0" u="none" strike="noStrike" baseline="0">
              <a:solidFill>
                <a:srgbClr val="000000"/>
              </a:solidFill>
              <a:latin typeface="Times New Roman"/>
              <a:cs typeface="Times New Roman"/>
            </a:endParaRPr>
          </a:p>
          <a:p>
            <a:pPr algn="l" rtl="0">
              <a:defRPr sz="1000"/>
            </a:pPr>
            <a:endParaRPr lang="es-SV" sz="1100" b="0" i="0" u="none" strike="noStrike" baseline="0">
              <a:solidFill>
                <a:srgbClr val="000000"/>
              </a:solidFill>
              <a:latin typeface="Times New Roman"/>
              <a:cs typeface="Times New Roman"/>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ROYECTOS%20CLASIFICADOS\MELGAR\2011\POSITANO%20-%20BETON%20(07-06-11)\C.R.POSITANO%20APTO.TIPO%20A%20NIVEL%201%202%203%20(06-07-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Helvecia%20de%20Medina%20UNIDAD%20DE%20SALUD%20(13-07-1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 BORRAR(270510)"/>
      <sheetName val="PEDIDO"/>
    </sheetNames>
    <sheetDataSet>
      <sheetData sheetId="0" refreshError="1">
        <row r="2">
          <cell r="U2">
            <v>2000104</v>
          </cell>
          <cell r="V2" t="str">
            <v>ADST 0435 TUBO N-12 100MM (4") WT</v>
          </cell>
          <cell r="W2">
            <v>1</v>
          </cell>
          <cell r="Y2">
            <v>0</v>
          </cell>
        </row>
        <row r="3">
          <cell r="U3">
            <v>2000110</v>
          </cell>
          <cell r="V3" t="str">
            <v>ADST 0665 TUBO N-12 150MM (6") WT</v>
          </cell>
          <cell r="W3">
            <v>16</v>
          </cell>
          <cell r="Y3">
            <v>0</v>
          </cell>
        </row>
        <row r="4">
          <cell r="U4">
            <v>2000114</v>
          </cell>
          <cell r="V4" t="str">
            <v>ADST 0865 TUBO N-12 200MM (8") WT</v>
          </cell>
          <cell r="W4">
            <v>1</v>
          </cell>
          <cell r="Y4">
            <v>62</v>
          </cell>
        </row>
        <row r="5">
          <cell r="U5">
            <v>2000118</v>
          </cell>
          <cell r="V5" t="str">
            <v>ADST 1065 TUBO N-12 250MM (10") WT</v>
          </cell>
          <cell r="W5">
            <v>2</v>
          </cell>
          <cell r="Y5">
            <v>110</v>
          </cell>
        </row>
        <row r="6">
          <cell r="U6">
            <v>2000120</v>
          </cell>
          <cell r="V6" t="str">
            <v>ADST 1235 TUBO N-12 300MM (12") WT</v>
          </cell>
          <cell r="W6">
            <v>0</v>
          </cell>
          <cell r="Y6">
            <v>0</v>
          </cell>
        </row>
        <row r="7">
          <cell r="U7">
            <v>2000253</v>
          </cell>
          <cell r="V7" t="str">
            <v>3110/W PUERTA CORRE 2 PANELES PREM BL</v>
          </cell>
          <cell r="W7">
            <v>0</v>
          </cell>
          <cell r="Y7">
            <v>0</v>
          </cell>
        </row>
        <row r="8">
          <cell r="U8">
            <v>2000490</v>
          </cell>
          <cell r="V8" t="str">
            <v>EX 8304/W PERFIL RETENEDOR VIDRIO</v>
          </cell>
          <cell r="W8">
            <v>23</v>
          </cell>
          <cell r="Y8">
            <v>0</v>
          </cell>
        </row>
        <row r="9">
          <cell r="U9">
            <v>2001868</v>
          </cell>
          <cell r="V9" t="str">
            <v>PANEL MELA.PRIM.122X244 #229 GRIS</v>
          </cell>
          <cell r="W9">
            <v>3</v>
          </cell>
          <cell r="Y9">
            <v>80</v>
          </cell>
        </row>
        <row r="10">
          <cell r="U10">
            <v>2003469</v>
          </cell>
          <cell r="V10" t="str">
            <v>PAN.EST.LGX GRAFIT 180X120 TELA</v>
          </cell>
          <cell r="W10">
            <v>0</v>
          </cell>
          <cell r="Y10">
            <v>0</v>
          </cell>
        </row>
        <row r="11">
          <cell r="U11">
            <v>2005119</v>
          </cell>
          <cell r="V11" t="str">
            <v>TUBO ADEME 150 MM X 6 MTS SCH-40 B</v>
          </cell>
          <cell r="W11">
            <v>0</v>
          </cell>
          <cell r="Y11">
            <v>66</v>
          </cell>
        </row>
        <row r="12">
          <cell r="U12">
            <v>2005132</v>
          </cell>
          <cell r="V12" t="str">
            <v>TUBO ADEME 250 MM X 6 MTS SDR-21 B</v>
          </cell>
          <cell r="W12">
            <v>0</v>
          </cell>
          <cell r="Y12">
            <v>0</v>
          </cell>
        </row>
        <row r="13">
          <cell r="U13">
            <v>2005134</v>
          </cell>
          <cell r="V13" t="str">
            <v>REJILLA 250 MM X 6 MTS SLOT 60 SDR-21 B</v>
          </cell>
          <cell r="W13">
            <v>0</v>
          </cell>
          <cell r="Y13">
            <v>0</v>
          </cell>
        </row>
        <row r="14">
          <cell r="U14">
            <v>2005157</v>
          </cell>
          <cell r="V14" t="str">
            <v>TUBO PVC 12MM(1/2")X6M SDR13.5 CC GR</v>
          </cell>
          <cell r="W14">
            <v>4187</v>
          </cell>
          <cell r="Y14">
            <v>6.18</v>
          </cell>
        </row>
        <row r="15">
          <cell r="U15">
            <v>2005159</v>
          </cell>
          <cell r="V15" t="str">
            <v>MANGUERA PE16MMX13.2MM (MTS)</v>
          </cell>
          <cell r="W15">
            <v>563</v>
          </cell>
          <cell r="Y15">
            <v>0.55000000000000004</v>
          </cell>
        </row>
        <row r="16">
          <cell r="U16">
            <v>2005206</v>
          </cell>
          <cell r="V16" t="str">
            <v>YE RE RIB LOC 200 MM 8" X 150 MM 6" 9T</v>
          </cell>
          <cell r="W16">
            <v>0</v>
          </cell>
          <cell r="Y16">
            <v>0</v>
          </cell>
        </row>
        <row r="17">
          <cell r="U17">
            <v>2005250</v>
          </cell>
          <cell r="V17" t="str">
            <v>REJILLA 250 MM X 3 MTS SLOT 60 SDR-26 B</v>
          </cell>
          <cell r="W17">
            <v>0</v>
          </cell>
          <cell r="Y17">
            <v>0</v>
          </cell>
        </row>
        <row r="18">
          <cell r="U18">
            <v>2005251</v>
          </cell>
          <cell r="V18" t="str">
            <v>TUBO PVC 250MM(10")X6.10M SDR26 CE BL</v>
          </cell>
          <cell r="W18">
            <v>0</v>
          </cell>
          <cell r="Y18">
            <v>788.58</v>
          </cell>
        </row>
        <row r="19">
          <cell r="U19">
            <v>2005252</v>
          </cell>
          <cell r="V19" t="str">
            <v>TUBO ADEME 250 MM X 6 MTS SDR-26 B</v>
          </cell>
          <cell r="W19">
            <v>0</v>
          </cell>
          <cell r="Y19">
            <v>121</v>
          </cell>
        </row>
        <row r="20">
          <cell r="U20">
            <v>2005268</v>
          </cell>
          <cell r="V20" t="str">
            <v>TUBO PVC 300MM(12")X6.10M SDR26 CC BL</v>
          </cell>
          <cell r="W20">
            <v>0</v>
          </cell>
          <cell r="Y20">
            <v>849.03</v>
          </cell>
        </row>
        <row r="21">
          <cell r="U21">
            <v>2005269</v>
          </cell>
          <cell r="V21" t="str">
            <v>TUBO PVC 300MM(12")X6.10M SDR26 CE BL</v>
          </cell>
          <cell r="W21">
            <v>0</v>
          </cell>
          <cell r="Y21">
            <v>1109.98</v>
          </cell>
        </row>
        <row r="22">
          <cell r="U22">
            <v>2005275</v>
          </cell>
          <cell r="V22" t="str">
            <v>TUBO PVC 38MM(1 1/2")X6M SDR26 CC BL</v>
          </cell>
          <cell r="W22">
            <v>1386</v>
          </cell>
          <cell r="Y22">
            <v>16.18</v>
          </cell>
        </row>
        <row r="23">
          <cell r="U23">
            <v>2005278</v>
          </cell>
          <cell r="V23" t="str">
            <v>TUBO PVC 375MM(15")X6M SDR26 CE GR</v>
          </cell>
          <cell r="W23">
            <v>0</v>
          </cell>
          <cell r="Y23">
            <v>1571.97</v>
          </cell>
        </row>
        <row r="24">
          <cell r="U24">
            <v>2005286</v>
          </cell>
          <cell r="V24" t="str">
            <v>TUBO PVC 50MM(2")X6M DB-120 CC AM</v>
          </cell>
          <cell r="W24">
            <v>325</v>
          </cell>
          <cell r="Y24">
            <v>19.920000000000002</v>
          </cell>
        </row>
        <row r="25">
          <cell r="U25">
            <v>2005292</v>
          </cell>
          <cell r="V25" t="str">
            <v>TUBO PVC 50MM(2")X6.10M SDR26 CC BL</v>
          </cell>
          <cell r="W25">
            <v>701</v>
          </cell>
          <cell r="Y25">
            <v>25.2</v>
          </cell>
        </row>
        <row r="26">
          <cell r="U26">
            <v>2005303</v>
          </cell>
          <cell r="V26" t="str">
            <v>TUBO PVC 75MM(3")X6.10M SDR26 CC BL</v>
          </cell>
          <cell r="W26">
            <v>133</v>
          </cell>
          <cell r="Y26">
            <v>61.65</v>
          </cell>
        </row>
        <row r="27">
          <cell r="U27">
            <v>2005306</v>
          </cell>
          <cell r="V27" t="str">
            <v>TUBO PVC 100MM(4")X6M SDR26 CE BL</v>
          </cell>
          <cell r="W27">
            <v>252</v>
          </cell>
          <cell r="Y27">
            <v>130.06</v>
          </cell>
        </row>
        <row r="28">
          <cell r="U28">
            <v>2005308</v>
          </cell>
          <cell r="V28" t="str">
            <v>TUBO PVC 100MM(4")X6M DB-120 CC AM</v>
          </cell>
          <cell r="W28">
            <v>155</v>
          </cell>
          <cell r="Y28">
            <v>66.95</v>
          </cell>
        </row>
        <row r="29">
          <cell r="U29">
            <v>2005314</v>
          </cell>
          <cell r="V29" t="str">
            <v>TUBO PVC 150MM(6")X6M SDR26 CE BL</v>
          </cell>
          <cell r="W29">
            <v>359</v>
          </cell>
          <cell r="Y29">
            <v>281.66000000000003</v>
          </cell>
        </row>
        <row r="30">
          <cell r="U30">
            <v>2005337</v>
          </cell>
          <cell r="V30" t="str">
            <v>TUBO PVC 18MM(3/4")X6M SDR17 CC BL</v>
          </cell>
          <cell r="W30">
            <v>2080</v>
          </cell>
          <cell r="Y30">
            <v>7.88</v>
          </cell>
        </row>
        <row r="31">
          <cell r="U31">
            <v>2005337</v>
          </cell>
          <cell r="V31" t="str">
            <v>TUBO PVC 18MM(3/4")X6M SDR17 CC BL</v>
          </cell>
          <cell r="W31">
            <v>0</v>
          </cell>
          <cell r="Y31">
            <v>7.88</v>
          </cell>
        </row>
        <row r="32">
          <cell r="U32">
            <v>2005344</v>
          </cell>
          <cell r="V32" t="str">
            <v>TUBO PVC 250MM(10")X6M SDR17 CC GR</v>
          </cell>
          <cell r="W32">
            <v>0</v>
          </cell>
          <cell r="Y32">
            <v>1064.46</v>
          </cell>
        </row>
        <row r="33">
          <cell r="U33">
            <v>2005351</v>
          </cell>
          <cell r="V33" t="str">
            <v>TUBO PVC 300MM(12")X6M SDR17 CE GR</v>
          </cell>
          <cell r="W33">
            <v>0</v>
          </cell>
          <cell r="Y33">
            <v>1654.64</v>
          </cell>
        </row>
        <row r="34">
          <cell r="U34">
            <v>2005393</v>
          </cell>
          <cell r="V34" t="str">
            <v>RO MANGUERA PVC 7/16X7.50MTS11.11MM AZUL</v>
          </cell>
          <cell r="W34">
            <v>30</v>
          </cell>
          <cell r="Y34">
            <v>3.13</v>
          </cell>
        </row>
        <row r="35">
          <cell r="U35">
            <v>2005395</v>
          </cell>
          <cell r="V35" t="str">
            <v>RO MANGUERA PVC 7/16X7.50MTS11.11MMVERDE</v>
          </cell>
          <cell r="W35">
            <v>0</v>
          </cell>
          <cell r="Y35">
            <v>3.63</v>
          </cell>
        </row>
        <row r="36">
          <cell r="U36">
            <v>2005397</v>
          </cell>
          <cell r="V36" t="str">
            <v>RO MANGUERA PVC 7/16X7.50MTS11.11MM ROJA</v>
          </cell>
          <cell r="W36">
            <v>1</v>
          </cell>
          <cell r="Y36">
            <v>3.63</v>
          </cell>
        </row>
        <row r="37">
          <cell r="U37">
            <v>2005398</v>
          </cell>
          <cell r="V37" t="str">
            <v>marcado p/ borrar usar el 2005397</v>
          </cell>
          <cell r="W37">
            <v>0</v>
          </cell>
          <cell r="Y37">
            <v>0</v>
          </cell>
        </row>
        <row r="38">
          <cell r="U38">
            <v>2005399</v>
          </cell>
          <cell r="V38" t="str">
            <v>ROLLO MANGUERA PVC 7/16"X7.5MTS AMARILLA</v>
          </cell>
          <cell r="W38">
            <v>32</v>
          </cell>
          <cell r="Y38">
            <v>3.13</v>
          </cell>
        </row>
        <row r="39">
          <cell r="U39">
            <v>2005400</v>
          </cell>
          <cell r="V39" t="str">
            <v>ROLLO MANGUERA PVC 7/16"X7.5MTS TRANSPAR</v>
          </cell>
          <cell r="W39">
            <v>0</v>
          </cell>
          <cell r="Y39">
            <v>3.13</v>
          </cell>
        </row>
        <row r="40">
          <cell r="U40">
            <v>2005412</v>
          </cell>
          <cell r="V40" t="str">
            <v>RO MANGUERA PVC 7/16X15 MTS11.11MM VERDE</v>
          </cell>
          <cell r="W40">
            <v>25</v>
          </cell>
          <cell r="Y40">
            <v>5.17</v>
          </cell>
        </row>
        <row r="41">
          <cell r="U41">
            <v>2005414</v>
          </cell>
          <cell r="V41" t="str">
            <v>RO MANGUERA PVC 7/16 15MTS11.11MM ROJA</v>
          </cell>
          <cell r="W41">
            <v>113</v>
          </cell>
          <cell r="Y41">
            <v>5.17</v>
          </cell>
        </row>
        <row r="42">
          <cell r="U42">
            <v>2005417</v>
          </cell>
          <cell r="V42" t="str">
            <v>RO MANGUERA PVC 7/16X15MTS11.11MM TRANSP</v>
          </cell>
          <cell r="W42">
            <v>248</v>
          </cell>
          <cell r="Y42">
            <v>5.17</v>
          </cell>
        </row>
        <row r="43">
          <cell r="U43">
            <v>2005420</v>
          </cell>
          <cell r="V43" t="str">
            <v>RO MANGUERA PVC 7/16X22.50MTS11.11MMAZUL</v>
          </cell>
          <cell r="W43">
            <v>54</v>
          </cell>
          <cell r="Y43">
            <v>7.22</v>
          </cell>
        </row>
        <row r="44">
          <cell r="U44">
            <v>2005422</v>
          </cell>
          <cell r="V44" t="str">
            <v>RO MANGUERA PVC7/16X22.50MTS11.11MMVERDE</v>
          </cell>
          <cell r="W44">
            <v>67</v>
          </cell>
          <cell r="Y44">
            <v>7.22</v>
          </cell>
        </row>
        <row r="45">
          <cell r="U45">
            <v>2005424</v>
          </cell>
          <cell r="V45" t="str">
            <v>RO MANGUERAPVC 7/16X22.50MTS11.11MM ROJA</v>
          </cell>
          <cell r="W45">
            <v>0</v>
          </cell>
          <cell r="Y45">
            <v>7.22</v>
          </cell>
        </row>
        <row r="46">
          <cell r="U46">
            <v>2005430</v>
          </cell>
          <cell r="V46" t="str">
            <v>RO MANGUERA PVC 7/16X30MTS11.11MM AZUL</v>
          </cell>
          <cell r="W46">
            <v>110</v>
          </cell>
          <cell r="Y46">
            <v>9.3000000000000007</v>
          </cell>
        </row>
        <row r="47">
          <cell r="U47">
            <v>2005432</v>
          </cell>
          <cell r="V47" t="str">
            <v>RO MANGUERA PVC 7/16X30MTS11.11MM VERDE</v>
          </cell>
          <cell r="W47">
            <v>150</v>
          </cell>
          <cell r="Y47">
            <v>9.3000000000000007</v>
          </cell>
        </row>
        <row r="48">
          <cell r="U48">
            <v>2005434</v>
          </cell>
          <cell r="V48" t="str">
            <v>RO MANGUERA PVC 7/16X30MTS11.11MM ROJA</v>
          </cell>
          <cell r="W48">
            <v>115</v>
          </cell>
          <cell r="Y48">
            <v>9.3000000000000007</v>
          </cell>
        </row>
        <row r="49">
          <cell r="U49">
            <v>2005439</v>
          </cell>
          <cell r="V49" t="str">
            <v>RO MANGUERA PVC 7/16X50MTS11.11MMAZUL</v>
          </cell>
          <cell r="W49">
            <v>16</v>
          </cell>
          <cell r="Y49">
            <v>17.399999999999999</v>
          </cell>
        </row>
        <row r="50">
          <cell r="U50">
            <v>2005440</v>
          </cell>
          <cell r="V50" t="str">
            <v>RO MANGUERA PVC 7/16X50MTS11.11MM VERDE</v>
          </cell>
          <cell r="W50">
            <v>34</v>
          </cell>
          <cell r="Y50">
            <v>17.399999999999999</v>
          </cell>
        </row>
        <row r="51">
          <cell r="U51">
            <v>2005441</v>
          </cell>
          <cell r="V51" t="str">
            <v>RO MANGUERA PVC 7/16X50MTS11.11MM ROJA</v>
          </cell>
          <cell r="W51">
            <v>10</v>
          </cell>
          <cell r="Y51">
            <v>13.42</v>
          </cell>
        </row>
        <row r="52">
          <cell r="U52">
            <v>2005456</v>
          </cell>
          <cell r="V52" t="str">
            <v>ROLLO MANGUERA PVC 3/4"X91.5MTS TRANSPAR</v>
          </cell>
          <cell r="W52">
            <v>49</v>
          </cell>
          <cell r="Y52">
            <v>71.12</v>
          </cell>
        </row>
        <row r="53">
          <cell r="U53">
            <v>2005467</v>
          </cell>
          <cell r="V53" t="str">
            <v>ROLLO MANGUERA PVC 3/8"X100 MTS GAS AZUL</v>
          </cell>
          <cell r="W53">
            <v>2</v>
          </cell>
          <cell r="Y53">
            <v>0</v>
          </cell>
        </row>
        <row r="54">
          <cell r="U54">
            <v>2005471</v>
          </cell>
          <cell r="V54" t="str">
            <v>ROLLO MANGUERA PVC 1"X91MTS NIVEL</v>
          </cell>
          <cell r="W54">
            <v>19</v>
          </cell>
          <cell r="Y54">
            <v>71.37</v>
          </cell>
        </row>
        <row r="55">
          <cell r="U55">
            <v>2005472</v>
          </cell>
          <cell r="V55" t="str">
            <v>RO MANGUERA PVC 1/2"X91MTS12.7MM TRANSPA</v>
          </cell>
          <cell r="W55">
            <v>102</v>
          </cell>
          <cell r="Y55">
            <v>35.93</v>
          </cell>
        </row>
        <row r="56">
          <cell r="U56">
            <v>2005498</v>
          </cell>
          <cell r="V56" t="str">
            <v>TUBO PVC 50MM(2")X6M SDR32.5 CC BL</v>
          </cell>
          <cell r="W56">
            <v>78</v>
          </cell>
          <cell r="Y56">
            <v>22.93</v>
          </cell>
        </row>
        <row r="57">
          <cell r="U57">
            <v>2005507</v>
          </cell>
          <cell r="V57" t="str">
            <v>TUBO PVC 75MM(3")X6M SDR32.5 CC BL</v>
          </cell>
          <cell r="W57">
            <v>5</v>
          </cell>
          <cell r="Y57">
            <v>49.75</v>
          </cell>
        </row>
        <row r="58">
          <cell r="U58">
            <v>2005515</v>
          </cell>
          <cell r="V58" t="str">
            <v>TUBO PVC 100MM(4")X6M SDR32.5 CC BL</v>
          </cell>
          <cell r="W58">
            <v>78</v>
          </cell>
          <cell r="Y58">
            <v>81.73</v>
          </cell>
        </row>
        <row r="59">
          <cell r="U59">
            <v>2005519</v>
          </cell>
          <cell r="V59" t="str">
            <v>TUBO PVC 100MM(4")X6M DB-60 CC NA</v>
          </cell>
          <cell r="W59">
            <v>77</v>
          </cell>
          <cell r="Y59">
            <v>52.46</v>
          </cell>
        </row>
        <row r="60">
          <cell r="U60">
            <v>2005536</v>
          </cell>
          <cell r="V60" t="str">
            <v>RO MANGUERAPVC1/2"X7.5MTS12.7MMREFORZADA</v>
          </cell>
          <cell r="W60">
            <v>68</v>
          </cell>
          <cell r="Y60">
            <v>5.75</v>
          </cell>
        </row>
        <row r="61">
          <cell r="U61">
            <v>2005540</v>
          </cell>
          <cell r="V61" t="str">
            <v>RO MANGUERA PVC1/2 X15 MTS12.7MMREFORZAD</v>
          </cell>
          <cell r="W61">
            <v>107</v>
          </cell>
          <cell r="Y61">
            <v>10.7</v>
          </cell>
        </row>
        <row r="62">
          <cell r="U62">
            <v>2005549</v>
          </cell>
          <cell r="V62" t="str">
            <v>RO MANGUERAPVC1/2"X22.5MT12.7MMSREFORZAD</v>
          </cell>
          <cell r="W62">
            <v>45</v>
          </cell>
          <cell r="Y62">
            <v>16.04</v>
          </cell>
        </row>
        <row r="63">
          <cell r="U63">
            <v>2005553</v>
          </cell>
          <cell r="V63" t="str">
            <v>RO MANGUERA PVC 1/2"X30MTS12.7MMREFORZAD</v>
          </cell>
          <cell r="W63">
            <v>207</v>
          </cell>
          <cell r="Y63">
            <v>22.92</v>
          </cell>
        </row>
        <row r="64">
          <cell r="U64">
            <v>2005561</v>
          </cell>
          <cell r="V64" t="str">
            <v>TUBO PVC 250MM(10")X6.10M SDR41 CE BL</v>
          </cell>
          <cell r="W64">
            <v>0</v>
          </cell>
          <cell r="Y64">
            <v>332.38</v>
          </cell>
        </row>
        <row r="65">
          <cell r="U65">
            <v>2005563</v>
          </cell>
          <cell r="V65" t="str">
            <v>TUBO PVC 100X60MM RECTANGULAR 3M BL</v>
          </cell>
          <cell r="W65">
            <v>0</v>
          </cell>
          <cell r="Y65">
            <v>9.68</v>
          </cell>
        </row>
        <row r="66">
          <cell r="U66">
            <v>2005566</v>
          </cell>
          <cell r="V66" t="str">
            <v>TUBO PVC 300MM(12")X6M SDR41 CC BL</v>
          </cell>
          <cell r="W66">
            <v>3</v>
          </cell>
          <cell r="Y66">
            <v>0</v>
          </cell>
        </row>
        <row r="67">
          <cell r="U67">
            <v>2005571</v>
          </cell>
          <cell r="V67" t="str">
            <v>TUBO PVC 300MM(12")X6.10M SDR41 CE BL</v>
          </cell>
          <cell r="W67">
            <v>0</v>
          </cell>
          <cell r="Y67">
            <v>0</v>
          </cell>
        </row>
        <row r="68">
          <cell r="U68">
            <v>2005581</v>
          </cell>
          <cell r="V68" t="str">
            <v>TUBO PVC 50MM (2")X6MTS SDR41 BP CC</v>
          </cell>
          <cell r="W68">
            <v>3</v>
          </cell>
          <cell r="Y68">
            <v>9.91</v>
          </cell>
        </row>
        <row r="69">
          <cell r="U69">
            <v>2005583</v>
          </cell>
          <cell r="V69" t="str">
            <v>TUBO PVC 50MM (2")X6MTS DB-60 CC AM</v>
          </cell>
          <cell r="W69">
            <v>656</v>
          </cell>
          <cell r="Y69">
            <v>18.920000000000002</v>
          </cell>
        </row>
        <row r="70">
          <cell r="U70">
            <v>2005587</v>
          </cell>
          <cell r="V70" t="str">
            <v>TUBO PVC 50MM (2")X6MTS SDR41  BPN CC BL</v>
          </cell>
          <cell r="W70">
            <v>10</v>
          </cell>
          <cell r="Y70">
            <v>9.91</v>
          </cell>
        </row>
        <row r="71">
          <cell r="U71">
            <v>2005593</v>
          </cell>
          <cell r="V71" t="str">
            <v>TUBO PVC 75MM(3")X6MTS SDR41BP CCPLUVIAL</v>
          </cell>
          <cell r="W71">
            <v>8</v>
          </cell>
          <cell r="Y71">
            <v>22.72</v>
          </cell>
        </row>
        <row r="72">
          <cell r="U72">
            <v>2005596</v>
          </cell>
          <cell r="V72" t="str">
            <v>TUBO PVC 75MM (3")X6MTS DB-60 CC AM</v>
          </cell>
          <cell r="W72">
            <v>72</v>
          </cell>
          <cell r="Y72">
            <v>34.58</v>
          </cell>
        </row>
        <row r="73">
          <cell r="U73">
            <v>2005597</v>
          </cell>
          <cell r="V73" t="str">
            <v>TUBO PVC 75MM (3")X6MTS SDR41 BPN CC BL</v>
          </cell>
          <cell r="W73">
            <v>11</v>
          </cell>
          <cell r="Y73">
            <v>22.72</v>
          </cell>
        </row>
        <row r="74">
          <cell r="U74">
            <v>2005601</v>
          </cell>
          <cell r="V74" t="str">
            <v>TUBO PVC 100MM (4")X6MTS SDR41 CC BL</v>
          </cell>
          <cell r="W74">
            <v>546</v>
          </cell>
          <cell r="Y74">
            <v>62.75</v>
          </cell>
        </row>
        <row r="75">
          <cell r="U75">
            <v>2005606</v>
          </cell>
          <cell r="V75" t="str">
            <v>TUBO PVC 150MM (6")X6MTS SDR41 CC BL</v>
          </cell>
          <cell r="W75">
            <v>26</v>
          </cell>
          <cell r="Y75">
            <v>91.08</v>
          </cell>
        </row>
        <row r="76">
          <cell r="U76">
            <v>2005616</v>
          </cell>
          <cell r="V76" t="str">
            <v>TUBO PVC 250MM(10")X6MT SDR41 3034 CE GR</v>
          </cell>
          <cell r="W76">
            <v>2</v>
          </cell>
          <cell r="Y76">
            <v>487.84</v>
          </cell>
        </row>
        <row r="77">
          <cell r="U77">
            <v>2005624</v>
          </cell>
          <cell r="V77" t="str">
            <v>TUBO PVC 300MM(12")X6MT SDR41 3034 CE GR</v>
          </cell>
          <cell r="W77">
            <v>2</v>
          </cell>
          <cell r="Y77">
            <v>687.4</v>
          </cell>
        </row>
        <row r="78">
          <cell r="U78">
            <v>2005630</v>
          </cell>
          <cell r="V78" t="str">
            <v>TUBO PVC 375MM(15")X6MT SDR41 3034 CE GR</v>
          </cell>
          <cell r="W78">
            <v>0</v>
          </cell>
          <cell r="Y78">
            <v>772.94</v>
          </cell>
        </row>
        <row r="79">
          <cell r="U79">
            <v>2005636</v>
          </cell>
          <cell r="V79" t="str">
            <v>TUBO PVC 150MM(6")X6MT SDR41 3034 CC GR</v>
          </cell>
          <cell r="W79">
            <v>290</v>
          </cell>
          <cell r="Y79">
            <v>135.66</v>
          </cell>
        </row>
        <row r="80">
          <cell r="U80">
            <v>2005642</v>
          </cell>
          <cell r="V80" t="str">
            <v>TUBO PVC 200MM(8")X6MT SDR41 3034 CC GR</v>
          </cell>
          <cell r="W80">
            <v>69</v>
          </cell>
          <cell r="Y80">
            <v>243.35</v>
          </cell>
        </row>
        <row r="81">
          <cell r="U81">
            <v>2005643</v>
          </cell>
          <cell r="V81" t="str">
            <v>TUBO PVC 200MM(8")X6MT SDR41 3034 CE GR</v>
          </cell>
          <cell r="W81">
            <v>1</v>
          </cell>
          <cell r="Y81">
            <v>0</v>
          </cell>
        </row>
        <row r="82">
          <cell r="U82">
            <v>2005651</v>
          </cell>
          <cell r="V82" t="str">
            <v>METROS PERFIL BATIENTE PVC NEGRO</v>
          </cell>
          <cell r="W82">
            <v>1182</v>
          </cell>
          <cell r="Y82">
            <v>0</v>
          </cell>
        </row>
        <row r="83">
          <cell r="U83">
            <v>2005652</v>
          </cell>
          <cell r="V83" t="str">
            <v>METROS PERFIL BATIENTE PVC BLANCO</v>
          </cell>
          <cell r="W83">
            <v>270</v>
          </cell>
          <cell r="Y83">
            <v>0</v>
          </cell>
        </row>
        <row r="84">
          <cell r="U84">
            <v>2005654</v>
          </cell>
          <cell r="V84" t="str">
            <v>CANOA PVC DE 2 MTS BEIGE</v>
          </cell>
          <cell r="W84">
            <v>32</v>
          </cell>
          <cell r="Y84">
            <v>10.28</v>
          </cell>
        </row>
        <row r="85">
          <cell r="U85">
            <v>2005655</v>
          </cell>
          <cell r="V85" t="str">
            <v>CANOA PVC ESTILO CLASICO 2MTS BLANCA</v>
          </cell>
          <cell r="W85">
            <v>77</v>
          </cell>
          <cell r="Y85">
            <v>11.18</v>
          </cell>
        </row>
        <row r="86">
          <cell r="U86">
            <v>2005657</v>
          </cell>
          <cell r="V86" t="str">
            <v>CANOA PVC DE 3 MTS BEIGE</v>
          </cell>
          <cell r="W86">
            <v>33</v>
          </cell>
          <cell r="Y86">
            <v>15.47</v>
          </cell>
        </row>
        <row r="87">
          <cell r="U87">
            <v>2005658</v>
          </cell>
          <cell r="V87" t="str">
            <v>CANOA PVC ESTILO CLASICO 3MTS BLANCA</v>
          </cell>
          <cell r="W87">
            <v>717</v>
          </cell>
          <cell r="Y87">
            <v>16.809999999999999</v>
          </cell>
        </row>
        <row r="88">
          <cell r="U88">
            <v>2005660</v>
          </cell>
          <cell r="V88" t="str">
            <v>CANOA PVC 6 M BEIGE</v>
          </cell>
          <cell r="W88">
            <v>360</v>
          </cell>
          <cell r="Y88">
            <v>30.92</v>
          </cell>
        </row>
        <row r="89">
          <cell r="U89">
            <v>2005661</v>
          </cell>
          <cell r="V89" t="str">
            <v>CANOA PVC ESTILO CLASICO 6M BLANCA</v>
          </cell>
          <cell r="W89">
            <v>492</v>
          </cell>
          <cell r="Y89">
            <v>33.61</v>
          </cell>
        </row>
        <row r="90">
          <cell r="U90">
            <v>2005662</v>
          </cell>
          <cell r="V90" t="str">
            <v>METROS PERFIL H PVC BEIGE</v>
          </cell>
          <cell r="W90">
            <v>1074</v>
          </cell>
          <cell r="Y90">
            <v>0</v>
          </cell>
        </row>
        <row r="91">
          <cell r="U91">
            <v>2005663</v>
          </cell>
          <cell r="V91" t="str">
            <v>METROS PERFIL H PVC NEGRO</v>
          </cell>
          <cell r="W91">
            <v>108</v>
          </cell>
          <cell r="Y91">
            <v>0</v>
          </cell>
        </row>
        <row r="92">
          <cell r="U92">
            <v>2005664</v>
          </cell>
          <cell r="V92" t="str">
            <v>METROS PERFIL H PVC BLANCO</v>
          </cell>
          <cell r="W92">
            <v>360</v>
          </cell>
          <cell r="Y92">
            <v>0</v>
          </cell>
        </row>
        <row r="93">
          <cell r="U93">
            <v>2005669</v>
          </cell>
          <cell r="V93" t="str">
            <v>TUBO PVC 50MM (2")X6MTS RIEGO SC AZ</v>
          </cell>
          <cell r="W93">
            <v>93</v>
          </cell>
          <cell r="Y93">
            <v>14.21</v>
          </cell>
        </row>
        <row r="94">
          <cell r="U94">
            <v>2005670</v>
          </cell>
          <cell r="V94" t="str">
            <v>TUBO PVC 75MM (3")X6MTS RIEGO SC AZ</v>
          </cell>
          <cell r="W94">
            <v>34</v>
          </cell>
          <cell r="Y94">
            <v>15.96</v>
          </cell>
        </row>
        <row r="95">
          <cell r="U95">
            <v>2005671</v>
          </cell>
          <cell r="V95" t="str">
            <v>TUBO PVC 100MM (4")X6MTS RIEGO SC AZ</v>
          </cell>
          <cell r="W95">
            <v>93</v>
          </cell>
          <cell r="Y95">
            <v>30.45</v>
          </cell>
        </row>
        <row r="96">
          <cell r="U96">
            <v>2005673</v>
          </cell>
          <cell r="V96" t="str">
            <v>TUBO PVC 125MM (5")X6MTS RIEGO SC AZ</v>
          </cell>
          <cell r="W96">
            <v>81</v>
          </cell>
          <cell r="Y96">
            <v>36.07</v>
          </cell>
        </row>
        <row r="97">
          <cell r="U97">
            <v>2005690</v>
          </cell>
          <cell r="V97" t="str">
            <v>TUBO CPVC 12MM(1/2")X6M SDR11 SC BE</v>
          </cell>
          <cell r="W97">
            <v>0</v>
          </cell>
          <cell r="Y97">
            <v>14.7</v>
          </cell>
        </row>
        <row r="98">
          <cell r="U98">
            <v>2005691</v>
          </cell>
          <cell r="V98" t="str">
            <v>TUBO CPVC FGG 12MM(1/2")X6M SDR11 SC BE</v>
          </cell>
          <cell r="W98">
            <v>73</v>
          </cell>
          <cell r="Y98">
            <v>14.7</v>
          </cell>
        </row>
        <row r="99">
          <cell r="U99">
            <v>2005699</v>
          </cell>
          <cell r="V99" t="str">
            <v>TUBO CPVC 18MM(3/4")X6M SDR11 SC BE</v>
          </cell>
          <cell r="W99">
            <v>0</v>
          </cell>
          <cell r="Y99">
            <v>24.19</v>
          </cell>
        </row>
        <row r="100">
          <cell r="U100">
            <v>2005700</v>
          </cell>
          <cell r="V100" t="str">
            <v>TUBO CPVC FGG 18MM(3/4")X6M SDR11 SC BE</v>
          </cell>
          <cell r="W100">
            <v>93</v>
          </cell>
          <cell r="Y100">
            <v>24.19</v>
          </cell>
        </row>
        <row r="101">
          <cell r="U101">
            <v>2005709</v>
          </cell>
          <cell r="V101" t="str">
            <v>TUBO CPVC FGG 25MM(1")X6M SDR11 SC BE</v>
          </cell>
          <cell r="W101">
            <v>0</v>
          </cell>
          <cell r="Y101">
            <v>30</v>
          </cell>
        </row>
        <row r="102">
          <cell r="U102">
            <v>2005724</v>
          </cell>
          <cell r="V102" t="str">
            <v>TUBO CPVC FGG 38MM(1 1/2")X6M SDR11 SC B</v>
          </cell>
          <cell r="W102">
            <v>26</v>
          </cell>
          <cell r="Y102">
            <v>75</v>
          </cell>
        </row>
        <row r="103">
          <cell r="U103">
            <v>2005764</v>
          </cell>
          <cell r="V103" t="str">
            <v>TUBO PVC 150MM (6") ALCANTARILLADO CC GR</v>
          </cell>
          <cell r="W103">
            <v>417</v>
          </cell>
          <cell r="Y103">
            <v>85.47</v>
          </cell>
        </row>
        <row r="104">
          <cell r="U104">
            <v>2005766</v>
          </cell>
          <cell r="V104" t="str">
            <v>TUBO PVC 200MM (8") ALCANTARILLADO CC GR</v>
          </cell>
          <cell r="W104">
            <v>186</v>
          </cell>
          <cell r="Y104">
            <v>135.69999999999999</v>
          </cell>
        </row>
        <row r="105">
          <cell r="U105">
            <v>2005771</v>
          </cell>
          <cell r="V105" t="str">
            <v>TUBO PVC COND 12MM(1/2")X3M SC GR</v>
          </cell>
          <cell r="W105">
            <v>32</v>
          </cell>
          <cell r="Y105">
            <v>1.4</v>
          </cell>
        </row>
        <row r="106">
          <cell r="U106">
            <v>2005776</v>
          </cell>
          <cell r="V106" t="str">
            <v>TUBO PVC COND 18MM(3/4")X3M SC GR</v>
          </cell>
          <cell r="W106">
            <v>176</v>
          </cell>
          <cell r="Y106">
            <v>2.7</v>
          </cell>
        </row>
        <row r="107">
          <cell r="U107">
            <v>2005779</v>
          </cell>
          <cell r="V107" t="str">
            <v>TUBO PVC COND 25MM(1")X3M SC GR</v>
          </cell>
          <cell r="W107">
            <v>17</v>
          </cell>
          <cell r="Y107">
            <v>3</v>
          </cell>
        </row>
        <row r="108">
          <cell r="U108">
            <v>2005781</v>
          </cell>
          <cell r="V108" t="str">
            <v>TUBO PVC COND 31MM(1 1/4")X3M SC GR</v>
          </cell>
          <cell r="W108">
            <v>54</v>
          </cell>
          <cell r="Y108">
            <v>3.9</v>
          </cell>
        </row>
        <row r="109">
          <cell r="U109">
            <v>2005783</v>
          </cell>
          <cell r="V109" t="str">
            <v>TUBO PVC COND 38MM(1 1/2")X3M SC GR</v>
          </cell>
          <cell r="W109">
            <v>206</v>
          </cell>
          <cell r="Y109">
            <v>5</v>
          </cell>
        </row>
        <row r="110">
          <cell r="U110">
            <v>2005785</v>
          </cell>
          <cell r="V110" t="str">
            <v>TUBO PVC COND 50MM(2")X3M SC GR</v>
          </cell>
          <cell r="W110">
            <v>237</v>
          </cell>
          <cell r="Y110">
            <v>7.2</v>
          </cell>
        </row>
        <row r="111">
          <cell r="U111">
            <v>2005802</v>
          </cell>
          <cell r="V111" t="str">
            <v>CAJA RECTANGULAR PVC BL</v>
          </cell>
          <cell r="W111">
            <v>19</v>
          </cell>
          <cell r="Y111">
            <v>1.47</v>
          </cell>
        </row>
        <row r="112">
          <cell r="U112">
            <v>2005804</v>
          </cell>
          <cell r="V112" t="str">
            <v>CAJA OCTAGONAL PVC BLANCA</v>
          </cell>
          <cell r="W112">
            <v>142</v>
          </cell>
          <cell r="Y112">
            <v>1.6</v>
          </cell>
        </row>
        <row r="113">
          <cell r="U113">
            <v>2005811</v>
          </cell>
          <cell r="V113" t="str">
            <v>CODO LISO  CPVC FGG 12MM(1/2")X90 BE</v>
          </cell>
          <cell r="W113">
            <v>577</v>
          </cell>
          <cell r="Y113">
            <v>0.49</v>
          </cell>
        </row>
        <row r="114">
          <cell r="U114">
            <v>2005812</v>
          </cell>
          <cell r="V114" t="str">
            <v>CODO LISO  CPVC FGG 18MM(3/4")X90 BE</v>
          </cell>
          <cell r="W114">
            <v>117</v>
          </cell>
          <cell r="Y114">
            <v>2.02</v>
          </cell>
        </row>
        <row r="115">
          <cell r="U115">
            <v>2005813</v>
          </cell>
          <cell r="V115" t="str">
            <v>ADAPTADOR MACHO CPVC FGG 12MM(1/2") BE</v>
          </cell>
          <cell r="W115">
            <v>922</v>
          </cell>
          <cell r="Y115">
            <v>0.47</v>
          </cell>
        </row>
        <row r="116">
          <cell r="U116">
            <v>2005814</v>
          </cell>
          <cell r="V116" t="str">
            <v>ADAPTADOR MACHO CPVC FGG 18MM(3/4") BE</v>
          </cell>
          <cell r="W116">
            <v>175</v>
          </cell>
          <cell r="Y116">
            <v>0.69</v>
          </cell>
        </row>
        <row r="117">
          <cell r="U117">
            <v>2005815</v>
          </cell>
          <cell r="V117" t="str">
            <v>TAPON HEMBRA LISO CPVC FGG 12MM(1/2") BE</v>
          </cell>
          <cell r="W117">
            <v>213</v>
          </cell>
          <cell r="Y117">
            <v>0.65</v>
          </cell>
        </row>
        <row r="118">
          <cell r="U118">
            <v>2005816</v>
          </cell>
          <cell r="V118" t="str">
            <v>TAPON HEMBRA LISO CPVC FGG 18MM(3/4") BE</v>
          </cell>
          <cell r="W118">
            <v>279</v>
          </cell>
          <cell r="Y118">
            <v>1.48</v>
          </cell>
        </row>
        <row r="119">
          <cell r="U119">
            <v>2005817</v>
          </cell>
          <cell r="V119" t="str">
            <v>UNION LISA CPVC FGG 12MM (1/2") BE</v>
          </cell>
          <cell r="W119">
            <v>2487</v>
          </cell>
          <cell r="Y119">
            <v>0.4</v>
          </cell>
        </row>
        <row r="120">
          <cell r="U120">
            <v>2005818</v>
          </cell>
          <cell r="V120" t="str">
            <v>UNION LISA CPVC FGG 18MM (3/4") BE</v>
          </cell>
          <cell r="W120">
            <v>110</v>
          </cell>
          <cell r="Y120">
            <v>1.1599999999999999</v>
          </cell>
        </row>
        <row r="121">
          <cell r="U121">
            <v>2005819</v>
          </cell>
          <cell r="V121" t="str">
            <v>TE LISA CPVC FGG 12MM (1/2") BE</v>
          </cell>
          <cell r="W121">
            <v>799</v>
          </cell>
          <cell r="Y121">
            <v>0.68</v>
          </cell>
        </row>
        <row r="122">
          <cell r="U122">
            <v>2005821</v>
          </cell>
          <cell r="V122" t="str">
            <v>TE LISA CPVC FGG 18MM (3/4") BE</v>
          </cell>
          <cell r="W122">
            <v>405</v>
          </cell>
          <cell r="Y122">
            <v>1.04</v>
          </cell>
        </row>
        <row r="123">
          <cell r="U123">
            <v>2005823</v>
          </cell>
          <cell r="V123" t="str">
            <v>RED LI CPVC FGG 18 MM (3/4)X12MM (1/2)BE</v>
          </cell>
          <cell r="W123">
            <v>592</v>
          </cell>
          <cell r="Y123">
            <v>0.72</v>
          </cell>
        </row>
        <row r="124">
          <cell r="U124">
            <v>2005828</v>
          </cell>
          <cell r="V124" t="str">
            <v>UNION LISA  PVC PRES 12MM(1/2") BL</v>
          </cell>
          <cell r="W124">
            <v>7322</v>
          </cell>
          <cell r="Y124">
            <v>0.33600000000000002</v>
          </cell>
        </row>
        <row r="125">
          <cell r="U125">
            <v>2005830</v>
          </cell>
          <cell r="V125" t="str">
            <v>UNION LISA  PVC  PRES 18MM(3/4") BL</v>
          </cell>
          <cell r="W125">
            <v>1675</v>
          </cell>
          <cell r="Y125">
            <v>0.36749999999999999</v>
          </cell>
        </row>
        <row r="126">
          <cell r="U126">
            <v>2005832</v>
          </cell>
          <cell r="V126" t="str">
            <v>UNION LISA  PVC  PRES 25MM(1") BL</v>
          </cell>
          <cell r="W126">
            <v>1043</v>
          </cell>
          <cell r="Y126">
            <v>0.76649999999999996</v>
          </cell>
        </row>
        <row r="127">
          <cell r="U127">
            <v>2005833</v>
          </cell>
          <cell r="V127" t="str">
            <v>UNION LISA  PVC PRES 31MM(1 1/4") BL</v>
          </cell>
          <cell r="W127">
            <v>681</v>
          </cell>
          <cell r="Y127">
            <v>0.91349999999999998</v>
          </cell>
        </row>
        <row r="128">
          <cell r="U128">
            <v>2005835</v>
          </cell>
          <cell r="V128" t="str">
            <v>UNION LISA  PVC PRES 38MM(1 1/2") BL</v>
          </cell>
          <cell r="W128">
            <v>587</v>
          </cell>
          <cell r="Y128">
            <v>1.2915000000000001</v>
          </cell>
        </row>
        <row r="129">
          <cell r="U129">
            <v>2005837</v>
          </cell>
          <cell r="V129" t="str">
            <v>UNION LISA PVC PRESS 50MM (2") BL</v>
          </cell>
          <cell r="W129">
            <v>602</v>
          </cell>
          <cell r="Y129">
            <v>1.974</v>
          </cell>
        </row>
        <row r="130">
          <cell r="U130">
            <v>2005838</v>
          </cell>
          <cell r="V130" t="str">
            <v>UNION LISA  PVC  PRES 62MM(2 1/2") BL</v>
          </cell>
          <cell r="W130">
            <v>78</v>
          </cell>
          <cell r="Y130">
            <v>4.55</v>
          </cell>
        </row>
        <row r="131">
          <cell r="U131">
            <v>2005840</v>
          </cell>
          <cell r="V131" t="str">
            <v>UNION LISA  PVC PRES 75MM(3") BL</v>
          </cell>
          <cell r="W131">
            <v>232</v>
          </cell>
          <cell r="Y131">
            <v>8.92</v>
          </cell>
        </row>
        <row r="132">
          <cell r="U132">
            <v>2005842</v>
          </cell>
          <cell r="V132" t="str">
            <v>UNION LISA  PVC  PRES 100MM(4") BL</v>
          </cell>
          <cell r="W132">
            <v>108</v>
          </cell>
          <cell r="Y132">
            <v>9.91</v>
          </cell>
        </row>
        <row r="133">
          <cell r="U133">
            <v>2005844</v>
          </cell>
          <cell r="V133" t="str">
            <v>UNION LISA  PVC PRES 150MM(6") BL</v>
          </cell>
          <cell r="W133">
            <v>7</v>
          </cell>
          <cell r="Y133">
            <v>22.87</v>
          </cell>
        </row>
        <row r="134">
          <cell r="U134">
            <v>2005845</v>
          </cell>
          <cell r="V134" t="str">
            <v>REDUCCION LI PVC PRES 18MMX12MM BLANC</v>
          </cell>
          <cell r="W134">
            <v>1759</v>
          </cell>
          <cell r="Y134">
            <v>0.315</v>
          </cell>
        </row>
        <row r="135">
          <cell r="U135">
            <v>2005846</v>
          </cell>
          <cell r="V135" t="str">
            <v>RED LI  PVC PRES 25MM(1")X12MM(1/2") BL</v>
          </cell>
          <cell r="W135">
            <v>1023</v>
          </cell>
          <cell r="Y135">
            <v>0.47249999999999998</v>
          </cell>
        </row>
        <row r="136">
          <cell r="U136">
            <v>2005847</v>
          </cell>
          <cell r="V136" t="str">
            <v>RED LI  PVC PRES  25MM(1")X18MM(3/4") BL</v>
          </cell>
          <cell r="W136">
            <v>714</v>
          </cell>
          <cell r="Y136">
            <v>0.47249999999999998</v>
          </cell>
        </row>
        <row r="137">
          <cell r="U137">
            <v>2005848</v>
          </cell>
          <cell r="V137" t="str">
            <v>RED PVC PRES 31MM(1 1/4")X12MM(1/2") BL</v>
          </cell>
          <cell r="W137">
            <v>388</v>
          </cell>
          <cell r="Y137">
            <v>0.87150000000000005</v>
          </cell>
        </row>
        <row r="138">
          <cell r="U138">
            <v>2005849</v>
          </cell>
          <cell r="V138" t="str">
            <v>RED PVC PRES 31MM(1 1/4")X18MM(3/4") BL</v>
          </cell>
          <cell r="W138">
            <v>181</v>
          </cell>
          <cell r="Y138">
            <v>0.87150000000000005</v>
          </cell>
        </row>
        <row r="139">
          <cell r="U139">
            <v>2005850</v>
          </cell>
          <cell r="V139" t="str">
            <v>RED LI PVC PRES 31MM(1 1/4")X25MM(1") BL</v>
          </cell>
          <cell r="W139">
            <v>467</v>
          </cell>
          <cell r="Y139">
            <v>0.87150000000000005</v>
          </cell>
        </row>
        <row r="140">
          <cell r="U140">
            <v>2005851</v>
          </cell>
          <cell r="V140" t="str">
            <v>RED PVC PRES 38MM(1 1/2")X12MM(1/2") BL</v>
          </cell>
          <cell r="W140">
            <v>282</v>
          </cell>
          <cell r="Y140">
            <v>1.008</v>
          </cell>
        </row>
        <row r="141">
          <cell r="U141">
            <v>2005852</v>
          </cell>
          <cell r="V141" t="str">
            <v>RED PVC PRES 38MM(1 1/2")X18MM(3/4") BL</v>
          </cell>
          <cell r="W141">
            <v>207</v>
          </cell>
          <cell r="Y141">
            <v>1.008</v>
          </cell>
        </row>
        <row r="142">
          <cell r="U142">
            <v>2005853</v>
          </cell>
          <cell r="V142" t="str">
            <v>RED LI PVC PRES 38MM(1 1/2")X25MM(1") BL</v>
          </cell>
          <cell r="W142">
            <v>283</v>
          </cell>
          <cell r="Y142">
            <v>1.008</v>
          </cell>
        </row>
        <row r="143">
          <cell r="U143">
            <v>2005854</v>
          </cell>
          <cell r="V143" t="str">
            <v>RED PVC PRE 38MM(1 1/2")X31MM(1 1/4") BL</v>
          </cell>
          <cell r="W143">
            <v>176</v>
          </cell>
          <cell r="Y143">
            <v>1.008</v>
          </cell>
        </row>
        <row r="144">
          <cell r="U144">
            <v>2005855</v>
          </cell>
          <cell r="V144" t="str">
            <v>RED LI PVC PRES 50MM(2")X12MM(1/2") BL</v>
          </cell>
          <cell r="W144">
            <v>752</v>
          </cell>
          <cell r="Y144">
            <v>1.9424999999999999</v>
          </cell>
        </row>
        <row r="145">
          <cell r="U145">
            <v>2005856</v>
          </cell>
          <cell r="V145" t="str">
            <v>RED LI PVC PRES 50MM(2")X18MM(3/4") BL</v>
          </cell>
          <cell r="W145">
            <v>1288</v>
          </cell>
          <cell r="Y145">
            <v>1.9424999999999999</v>
          </cell>
        </row>
        <row r="146">
          <cell r="U146">
            <v>2005857</v>
          </cell>
          <cell r="V146" t="str">
            <v>RED LI PVC PRES 50MM(2")X25MM(1") BL</v>
          </cell>
          <cell r="W146">
            <v>267</v>
          </cell>
          <cell r="Y146">
            <v>1.9424999999999999</v>
          </cell>
        </row>
        <row r="147">
          <cell r="U147">
            <v>2005858</v>
          </cell>
          <cell r="V147" t="str">
            <v>RED LI PVC PRES 50MM(2")X31MM(1 1/4") BL</v>
          </cell>
          <cell r="W147">
            <v>177</v>
          </cell>
          <cell r="Y147">
            <v>1.9950000000000001</v>
          </cell>
        </row>
        <row r="148">
          <cell r="U148">
            <v>2005859</v>
          </cell>
          <cell r="V148" t="str">
            <v>RED LI PVC PRESS 50MM(2")X38MM(1-1/2) BL</v>
          </cell>
          <cell r="W148">
            <v>577</v>
          </cell>
          <cell r="Y148">
            <v>1.9424999999999999</v>
          </cell>
        </row>
        <row r="149">
          <cell r="U149">
            <v>2005861</v>
          </cell>
          <cell r="V149" t="str">
            <v>RED LI PVC PRES 62MM(2 1/2")X50MM(2") BL</v>
          </cell>
          <cell r="W149">
            <v>82</v>
          </cell>
          <cell r="Y149">
            <v>4.1580000000000004</v>
          </cell>
        </row>
        <row r="150">
          <cell r="U150">
            <v>2005866</v>
          </cell>
          <cell r="V150" t="str">
            <v>RED LI PVC PRES 75MM(3")X50MM(2") BL</v>
          </cell>
          <cell r="W150">
            <v>102</v>
          </cell>
          <cell r="Y150">
            <v>5.8274999999999997</v>
          </cell>
        </row>
        <row r="151">
          <cell r="U151">
            <v>2005868</v>
          </cell>
          <cell r="V151" t="str">
            <v>RED LI PVC PRES 100MM(4")X50MM(2") BL</v>
          </cell>
          <cell r="W151">
            <v>40</v>
          </cell>
          <cell r="Y151">
            <v>10.4055</v>
          </cell>
        </row>
        <row r="152">
          <cell r="U152">
            <v>2005870</v>
          </cell>
          <cell r="V152" t="str">
            <v>RED LI PVC PRES 100MM(4")X75MM(3") BL</v>
          </cell>
          <cell r="W152">
            <v>27</v>
          </cell>
          <cell r="Y152">
            <v>12.6</v>
          </cell>
        </row>
        <row r="153">
          <cell r="U153">
            <v>2005874</v>
          </cell>
          <cell r="V153" t="str">
            <v>RED LI PVC PRES 150MM(6")X100MM(4") BL</v>
          </cell>
          <cell r="W153">
            <v>24</v>
          </cell>
          <cell r="Y153">
            <v>29.420999999999999</v>
          </cell>
        </row>
        <row r="154">
          <cell r="U154">
            <v>2005875</v>
          </cell>
          <cell r="V154" t="str">
            <v>CODO LISO PVC PRES 12MM (1/2")X90 BL</v>
          </cell>
          <cell r="W154">
            <v>19194</v>
          </cell>
          <cell r="Y154">
            <v>0.315</v>
          </cell>
        </row>
        <row r="155">
          <cell r="U155">
            <v>2005876</v>
          </cell>
          <cell r="V155" t="str">
            <v>CODO LISO PVC PRES 18MM (3/4")X90 BL</v>
          </cell>
          <cell r="W155">
            <v>2713</v>
          </cell>
          <cell r="Y155">
            <v>0.70350000000000001</v>
          </cell>
        </row>
        <row r="156">
          <cell r="U156">
            <v>2005877</v>
          </cell>
          <cell r="V156" t="str">
            <v>CODO LISO PVC PRES 25MM (1")X90 BL</v>
          </cell>
          <cell r="W156">
            <v>3354</v>
          </cell>
          <cell r="Y156">
            <v>1.2075</v>
          </cell>
        </row>
        <row r="157">
          <cell r="U157">
            <v>2005878</v>
          </cell>
          <cell r="V157" t="str">
            <v>CODO LISO PVC PRES 31MM (1 1/4")X90 BL</v>
          </cell>
          <cell r="W157">
            <v>1065</v>
          </cell>
          <cell r="Y157">
            <v>1.9319999999999999</v>
          </cell>
        </row>
        <row r="158">
          <cell r="U158">
            <v>2005879</v>
          </cell>
          <cell r="V158" t="str">
            <v>CODO LISO PVC PRES 38MM (1 1/2")X90 BL</v>
          </cell>
          <cell r="W158">
            <v>1839</v>
          </cell>
          <cell r="Y158">
            <v>2.3940000000000001</v>
          </cell>
        </row>
        <row r="159">
          <cell r="U159">
            <v>2005880</v>
          </cell>
          <cell r="V159" t="str">
            <v>CODO LISO PVC PRESS 50MM(2")X90 BL</v>
          </cell>
          <cell r="W159">
            <v>2569</v>
          </cell>
          <cell r="Y159">
            <v>3.8115000000000001</v>
          </cell>
        </row>
        <row r="160">
          <cell r="U160">
            <v>2005883</v>
          </cell>
          <cell r="V160" t="str">
            <v>CODO LISO PVC PRES 62MM (2 1/2")X90 BL</v>
          </cell>
          <cell r="W160">
            <v>83</v>
          </cell>
          <cell r="Y160">
            <v>11.214</v>
          </cell>
        </row>
        <row r="161">
          <cell r="U161">
            <v>2005884</v>
          </cell>
          <cell r="V161" t="str">
            <v>CODO LISO PVC PRES 75MM (3")X90 BL</v>
          </cell>
          <cell r="W161">
            <v>295</v>
          </cell>
          <cell r="Y161">
            <v>11.7705</v>
          </cell>
        </row>
        <row r="162">
          <cell r="U162">
            <v>2005885</v>
          </cell>
          <cell r="V162" t="str">
            <v>CODO LISO PVC PRES 100MM (4")X90 BL</v>
          </cell>
          <cell r="W162">
            <v>173</v>
          </cell>
          <cell r="Y162">
            <v>21.136500000000002</v>
          </cell>
        </row>
        <row r="163">
          <cell r="U163">
            <v>2005886</v>
          </cell>
          <cell r="V163" t="str">
            <v>CODO LISO PVC PRES 150MM (6")X90 BL</v>
          </cell>
          <cell r="W163">
            <v>18</v>
          </cell>
          <cell r="Y163">
            <v>57.854999999999997</v>
          </cell>
        </row>
        <row r="164">
          <cell r="U164">
            <v>2005887</v>
          </cell>
          <cell r="V164" t="str">
            <v>TE LISA PVC PRES 12MM (1/2") BL</v>
          </cell>
          <cell r="W164">
            <v>6080</v>
          </cell>
          <cell r="Y164">
            <v>0.63</v>
          </cell>
        </row>
        <row r="165">
          <cell r="U165">
            <v>2005888</v>
          </cell>
          <cell r="V165" t="str">
            <v>TE LISA PVC PRES 18MM (3/4") BL</v>
          </cell>
          <cell r="W165">
            <v>628</v>
          </cell>
          <cell r="Y165">
            <v>0.89249999999999996</v>
          </cell>
        </row>
        <row r="166">
          <cell r="U166">
            <v>2005889</v>
          </cell>
          <cell r="V166" t="str">
            <v>TE LISA PVC PRES 25MM (1") BL</v>
          </cell>
          <cell r="W166">
            <v>2353</v>
          </cell>
          <cell r="Y166">
            <v>1.4175</v>
          </cell>
        </row>
        <row r="167">
          <cell r="U167">
            <v>2005890</v>
          </cell>
          <cell r="V167" t="str">
            <v>TE LISA PVC PRES 31MM (1 1/4") BL</v>
          </cell>
          <cell r="W167">
            <v>64</v>
          </cell>
          <cell r="Y167">
            <v>2.2469999999999999</v>
          </cell>
        </row>
        <row r="168">
          <cell r="U168">
            <v>2005891</v>
          </cell>
          <cell r="V168" t="str">
            <v>TE LISA PVC PRES 38MM (1 1/2") BL</v>
          </cell>
          <cell r="W168">
            <v>732</v>
          </cell>
          <cell r="Y168">
            <v>2.9504999999999999</v>
          </cell>
        </row>
        <row r="169">
          <cell r="U169">
            <v>2005893</v>
          </cell>
          <cell r="V169" t="str">
            <v>TE LISA PVC PRESS 50MM (2") BL</v>
          </cell>
          <cell r="W169">
            <v>885</v>
          </cell>
          <cell r="Y169">
            <v>4.3259999999999996</v>
          </cell>
        </row>
        <row r="170">
          <cell r="U170">
            <v>2005895</v>
          </cell>
          <cell r="V170" t="str">
            <v>TE LISA PVC PRES 62MM ( 2 1/2") BL</v>
          </cell>
          <cell r="W170">
            <v>196</v>
          </cell>
          <cell r="Y170">
            <v>13.996499999999999</v>
          </cell>
        </row>
        <row r="171">
          <cell r="U171">
            <v>2005896</v>
          </cell>
          <cell r="V171" t="str">
            <v>TE LISA PVC PRES 75MM  (3") BL</v>
          </cell>
          <cell r="W171">
            <v>160</v>
          </cell>
          <cell r="Y171">
            <v>16.190999999999999</v>
          </cell>
        </row>
        <row r="172">
          <cell r="U172">
            <v>2005897</v>
          </cell>
          <cell r="V172" t="str">
            <v>TE LISA PVC PRES 100MM (4") BL</v>
          </cell>
          <cell r="W172">
            <v>79</v>
          </cell>
          <cell r="Y172">
            <v>31.206</v>
          </cell>
        </row>
        <row r="173">
          <cell r="U173">
            <v>2005899</v>
          </cell>
          <cell r="V173" t="str">
            <v>TE LISA PVC PRES 150MM (6") BL</v>
          </cell>
          <cell r="W173">
            <v>63</v>
          </cell>
          <cell r="Y173">
            <v>90.783000000000001</v>
          </cell>
        </row>
        <row r="174">
          <cell r="U174">
            <v>2005901</v>
          </cell>
          <cell r="V174" t="str">
            <v>ADAPTADOR HEMBRA PVC PRES 12MM (1/2") BL</v>
          </cell>
          <cell r="W174">
            <v>7357</v>
          </cell>
          <cell r="Y174">
            <v>0.40949999999999998</v>
          </cell>
        </row>
        <row r="175">
          <cell r="U175">
            <v>2005902</v>
          </cell>
          <cell r="V175" t="str">
            <v>ADAPTADOR HEMBRA PVC PRES 18MM (3/4") BL</v>
          </cell>
          <cell r="W175">
            <v>2259</v>
          </cell>
          <cell r="Y175">
            <v>0.53549999999999998</v>
          </cell>
        </row>
        <row r="176">
          <cell r="U176">
            <v>2005903</v>
          </cell>
          <cell r="V176" t="str">
            <v>ADAPTADOR HEMBRA PVC PRES 25MM (1") BL</v>
          </cell>
          <cell r="W176">
            <v>477</v>
          </cell>
          <cell r="Y176">
            <v>0.9345</v>
          </cell>
        </row>
        <row r="177">
          <cell r="U177">
            <v>2005904</v>
          </cell>
          <cell r="V177" t="str">
            <v>ADAPTADOR HEMBRA PVC PRES 31MM(11/4")BL</v>
          </cell>
          <cell r="W177">
            <v>26</v>
          </cell>
          <cell r="Y177">
            <v>1.2075</v>
          </cell>
        </row>
        <row r="178">
          <cell r="U178">
            <v>2005905</v>
          </cell>
          <cell r="V178" t="str">
            <v>ADAPTADOR HEMBRA PVC PRES 38MM(1 1/2")BL</v>
          </cell>
          <cell r="W178">
            <v>1231</v>
          </cell>
          <cell r="Y178">
            <v>1.4595</v>
          </cell>
        </row>
        <row r="179">
          <cell r="U179">
            <v>2005906</v>
          </cell>
          <cell r="V179" t="str">
            <v>ADAPTADOR HEMBRA PVC PRESS 50MM(2") BL</v>
          </cell>
          <cell r="W179">
            <v>902</v>
          </cell>
          <cell r="Y179">
            <v>1.89</v>
          </cell>
        </row>
        <row r="180">
          <cell r="U180">
            <v>2005911</v>
          </cell>
          <cell r="V180" t="str">
            <v>ADAPTADOR MACHO PVC PRES 12MM (1/2") BL</v>
          </cell>
          <cell r="W180">
            <v>12191</v>
          </cell>
          <cell r="Y180">
            <v>0.30449999999999999</v>
          </cell>
        </row>
        <row r="181">
          <cell r="U181">
            <v>2005913</v>
          </cell>
          <cell r="V181" t="str">
            <v>ADAPTADOR MACHO PVC PRES 18MM (3/4") BL</v>
          </cell>
          <cell r="W181">
            <v>2897</v>
          </cell>
          <cell r="Y181">
            <v>0.42</v>
          </cell>
        </row>
        <row r="182">
          <cell r="U182">
            <v>2005915</v>
          </cell>
          <cell r="V182" t="str">
            <v>ADAPTADOR MACHO PVC PRES 25MM (1") BL</v>
          </cell>
          <cell r="W182">
            <v>1464</v>
          </cell>
          <cell r="Y182">
            <v>0.70350000000000001</v>
          </cell>
        </row>
        <row r="183">
          <cell r="U183">
            <v>2005916</v>
          </cell>
          <cell r="V183" t="str">
            <v>ADAPTADOR MACHO PVC PRES 31MM(1 1/4")BL</v>
          </cell>
          <cell r="W183">
            <v>0</v>
          </cell>
          <cell r="Y183">
            <v>1.1025</v>
          </cell>
        </row>
        <row r="184">
          <cell r="U184">
            <v>2005918</v>
          </cell>
          <cell r="V184" t="str">
            <v>ADAPTADOR MACHO PVC PRES 38MM (1 1/2")BL</v>
          </cell>
          <cell r="W184">
            <v>525</v>
          </cell>
          <cell r="Y184">
            <v>1.1970000000000001</v>
          </cell>
        </row>
        <row r="185">
          <cell r="U185">
            <v>2005920</v>
          </cell>
          <cell r="V185" t="str">
            <v>ADAPTADOR MACHO PVC PRESS 50MM(2") BL</v>
          </cell>
          <cell r="W185">
            <v>917</v>
          </cell>
          <cell r="Y185">
            <v>1.89</v>
          </cell>
        </row>
        <row r="186">
          <cell r="U186">
            <v>2005922</v>
          </cell>
          <cell r="V186" t="str">
            <v>ADAPTADOR MACHO PVC PRES 62MM(2 1/2")BL</v>
          </cell>
          <cell r="W186">
            <v>61</v>
          </cell>
          <cell r="Y186">
            <v>4.9874999999999998</v>
          </cell>
        </row>
        <row r="187">
          <cell r="U187">
            <v>2005924</v>
          </cell>
          <cell r="V187" t="str">
            <v>ADAPTADOR MACHO PVC PRES 75MM (3") BL</v>
          </cell>
          <cell r="W187">
            <v>129</v>
          </cell>
          <cell r="Y187">
            <v>6.7934999999999999</v>
          </cell>
        </row>
        <row r="188">
          <cell r="U188">
            <v>2005926</v>
          </cell>
          <cell r="V188" t="str">
            <v>ADAPTADOR MACHO PVC PRES 100MM (4") BL</v>
          </cell>
          <cell r="W188">
            <v>61</v>
          </cell>
          <cell r="Y188">
            <v>9.4184999999999999</v>
          </cell>
        </row>
        <row r="189">
          <cell r="U189">
            <v>2005927</v>
          </cell>
          <cell r="V189" t="str">
            <v>ADAPTADOR MACHO PVC PRES 150MM (6") BL</v>
          </cell>
          <cell r="W189">
            <v>7</v>
          </cell>
          <cell r="Y189">
            <v>39.952500000000001</v>
          </cell>
        </row>
        <row r="190">
          <cell r="U190">
            <v>2005928</v>
          </cell>
          <cell r="V190" t="str">
            <v>CODO LISO PVC PRES 12MM (1/2")X45 BL</v>
          </cell>
          <cell r="W190">
            <v>667</v>
          </cell>
          <cell r="Y190">
            <v>0.41799999999999998</v>
          </cell>
        </row>
        <row r="191">
          <cell r="U191">
            <v>2005929</v>
          </cell>
          <cell r="V191" t="str">
            <v>CODO LISO PVC PRES 18MM (3/4")X45 BL</v>
          </cell>
          <cell r="W191">
            <v>420</v>
          </cell>
          <cell r="Y191">
            <v>1.012</v>
          </cell>
        </row>
        <row r="192">
          <cell r="U192">
            <v>2005930</v>
          </cell>
          <cell r="V192" t="str">
            <v>CODO LISO PVC PRES 25MM (1")X45 BL</v>
          </cell>
          <cell r="W192">
            <v>280</v>
          </cell>
          <cell r="Y192">
            <v>1.232</v>
          </cell>
        </row>
        <row r="193">
          <cell r="U193">
            <v>2005931</v>
          </cell>
          <cell r="V193" t="str">
            <v>CODO LISO PVC PRES 31MM ( 1 1/4")X45 BL</v>
          </cell>
          <cell r="W193">
            <v>89</v>
          </cell>
          <cell r="Y193">
            <v>1.92</v>
          </cell>
        </row>
        <row r="194">
          <cell r="U194">
            <v>2005932</v>
          </cell>
          <cell r="V194" t="str">
            <v>CODO LISO PVC PRES 38MM ( 1 1/2")X45 BL</v>
          </cell>
          <cell r="W194">
            <v>150</v>
          </cell>
          <cell r="Y194">
            <v>2.387</v>
          </cell>
        </row>
        <row r="195">
          <cell r="U195">
            <v>2005933</v>
          </cell>
          <cell r="V195" t="str">
            <v>CODO LISO PVC PRESS 50MM(2")X45 BL</v>
          </cell>
          <cell r="W195">
            <v>409</v>
          </cell>
          <cell r="Y195">
            <v>3.72</v>
          </cell>
        </row>
        <row r="196">
          <cell r="U196">
            <v>2005934</v>
          </cell>
          <cell r="V196" t="str">
            <v>CODO LISO PVC PRES 62MM (2 1/2")X45 BL</v>
          </cell>
          <cell r="W196">
            <v>28</v>
          </cell>
          <cell r="Y196">
            <v>12.36</v>
          </cell>
        </row>
        <row r="197">
          <cell r="U197">
            <v>2005935</v>
          </cell>
          <cell r="V197" t="str">
            <v>CODO LISO PVC PRES 75MM (3")X45 BL</v>
          </cell>
          <cell r="W197">
            <v>34</v>
          </cell>
          <cell r="Y197">
            <v>16.02</v>
          </cell>
        </row>
        <row r="198">
          <cell r="U198">
            <v>2005936</v>
          </cell>
          <cell r="V198" t="str">
            <v>CODO LISO PVC PRES 100MM (4")X45 BL</v>
          </cell>
          <cell r="W198">
            <v>25</v>
          </cell>
          <cell r="Y198">
            <v>28.44</v>
          </cell>
        </row>
        <row r="199">
          <cell r="U199">
            <v>2005938</v>
          </cell>
          <cell r="V199" t="str">
            <v>CODO LISO PVC PRES 150MM (6")X45 BL</v>
          </cell>
          <cell r="W199">
            <v>20</v>
          </cell>
          <cell r="Y199">
            <v>63.79</v>
          </cell>
        </row>
        <row r="200">
          <cell r="U200">
            <v>2005939</v>
          </cell>
          <cell r="V200" t="str">
            <v>CODO C/R PVC PRES 12MM (1/2")X90 BL</v>
          </cell>
          <cell r="W200">
            <v>4228</v>
          </cell>
          <cell r="Y200">
            <v>0.66149999999999998</v>
          </cell>
        </row>
        <row r="201">
          <cell r="U201">
            <v>2005940</v>
          </cell>
          <cell r="V201" t="str">
            <v>CODO C/R PVC PRES 38MM ( 1 1/2")X90 BL</v>
          </cell>
          <cell r="W201">
            <v>70</v>
          </cell>
          <cell r="Y201">
            <v>3.4335</v>
          </cell>
        </row>
        <row r="202">
          <cell r="U202">
            <v>2005941</v>
          </cell>
          <cell r="V202" t="str">
            <v>TE C/R PVC PRES 12MM (1/2") BL</v>
          </cell>
          <cell r="W202">
            <v>874</v>
          </cell>
          <cell r="Y202">
            <v>0.73499999999999999</v>
          </cell>
        </row>
        <row r="203">
          <cell r="U203">
            <v>2005942</v>
          </cell>
          <cell r="V203" t="str">
            <v>TE C/R PVC PRES 38MM (1 1/2") BL</v>
          </cell>
          <cell r="W203">
            <v>15</v>
          </cell>
          <cell r="Y203">
            <v>4.8719999999999999</v>
          </cell>
        </row>
        <row r="204">
          <cell r="U204">
            <v>2005943</v>
          </cell>
          <cell r="V204" t="str">
            <v>TAPON HEMBRA LISO PVC PRES 12MM(1/2") BL</v>
          </cell>
          <cell r="W204">
            <v>6147</v>
          </cell>
          <cell r="Y204">
            <v>0.32</v>
          </cell>
        </row>
        <row r="205">
          <cell r="U205">
            <v>2005944</v>
          </cell>
          <cell r="V205" t="str">
            <v>TAPON HEMBRA LISO PVC PRES 18MM(3/4") BL</v>
          </cell>
          <cell r="W205">
            <v>1390</v>
          </cell>
          <cell r="Y205">
            <v>0.42</v>
          </cell>
        </row>
        <row r="206">
          <cell r="U206">
            <v>2005945</v>
          </cell>
          <cell r="V206" t="str">
            <v>TAPON HEMBRA LISO PVC PRES 25MM(1") BL</v>
          </cell>
          <cell r="W206">
            <v>707</v>
          </cell>
          <cell r="Y206">
            <v>0.69</v>
          </cell>
        </row>
        <row r="207">
          <cell r="U207">
            <v>2005946</v>
          </cell>
          <cell r="V207" t="str">
            <v>TAPON HEMBRA LISO PVC PRE 31MM(1 1/4")BL</v>
          </cell>
          <cell r="W207">
            <v>213</v>
          </cell>
          <cell r="Y207">
            <v>0.9</v>
          </cell>
        </row>
        <row r="208">
          <cell r="U208">
            <v>2005949</v>
          </cell>
          <cell r="V208" t="str">
            <v>TAPON HEMBRA LISO PVC PRE 38MM(1 1/2")BL</v>
          </cell>
          <cell r="W208">
            <v>187</v>
          </cell>
          <cell r="Y208">
            <v>1.28</v>
          </cell>
        </row>
        <row r="209">
          <cell r="U209">
            <v>2005951</v>
          </cell>
          <cell r="V209" t="str">
            <v>TAPON HEMBRA LISO PVC PRES 50MM(2") BL</v>
          </cell>
          <cell r="W209">
            <v>632</v>
          </cell>
          <cell r="Y209">
            <v>1.98</v>
          </cell>
        </row>
        <row r="210">
          <cell r="U210">
            <v>2005953</v>
          </cell>
          <cell r="V210" t="str">
            <v>TAPON HEMBRA LISO PVC PRE 62MM(2 1/2")BL</v>
          </cell>
          <cell r="W210">
            <v>60</v>
          </cell>
          <cell r="Y210">
            <v>4.5</v>
          </cell>
        </row>
        <row r="211">
          <cell r="U211">
            <v>2005955</v>
          </cell>
          <cell r="V211" t="str">
            <v>TAPON HEMBRA LISO PVC PRES 75MM(3") BL</v>
          </cell>
          <cell r="W211">
            <v>76</v>
          </cell>
          <cell r="Y211">
            <v>5.0599999999999996</v>
          </cell>
        </row>
        <row r="212">
          <cell r="U212">
            <v>2005957</v>
          </cell>
          <cell r="V212" t="str">
            <v>TAPON HEMBRA LISO PVC PRES 100MM(4") BL</v>
          </cell>
          <cell r="W212">
            <v>79</v>
          </cell>
          <cell r="Y212">
            <v>11.89</v>
          </cell>
        </row>
        <row r="213">
          <cell r="U213">
            <v>2005958</v>
          </cell>
          <cell r="V213" t="str">
            <v>TAPON HEMBRA LISO PVC PRES 150MM(6") BL</v>
          </cell>
          <cell r="W213">
            <v>29</v>
          </cell>
          <cell r="Y213">
            <v>27.16</v>
          </cell>
        </row>
        <row r="214">
          <cell r="U214">
            <v>2005959</v>
          </cell>
          <cell r="V214" t="str">
            <v>TEE LIS PVC PRES 18MM(3/4")X12MM(1/2")BL</v>
          </cell>
          <cell r="W214">
            <v>214</v>
          </cell>
          <cell r="Y214">
            <v>1.2075</v>
          </cell>
        </row>
        <row r="215">
          <cell r="U215">
            <v>2005960</v>
          </cell>
          <cell r="V215" t="str">
            <v>TEE LISA PVC PRES 25MM(1")X12MM(1/2") BL</v>
          </cell>
          <cell r="W215">
            <v>188</v>
          </cell>
          <cell r="Y215">
            <v>1.575</v>
          </cell>
        </row>
        <row r="216">
          <cell r="U216">
            <v>2005961</v>
          </cell>
          <cell r="V216" t="str">
            <v>TEE LISA PVC PRES 25MM(1")X18MM(3/4") BL</v>
          </cell>
          <cell r="W216">
            <v>170</v>
          </cell>
          <cell r="Y216">
            <v>1.575</v>
          </cell>
        </row>
        <row r="217">
          <cell r="U217">
            <v>2005962</v>
          </cell>
          <cell r="V217" t="str">
            <v>TEE LI PVC PRE 38MM(1 1/2")X12MM(1/2")BL</v>
          </cell>
          <cell r="W217">
            <v>109</v>
          </cell>
          <cell r="Y217">
            <v>3.7170000000000001</v>
          </cell>
        </row>
        <row r="218">
          <cell r="U218">
            <v>2005963</v>
          </cell>
          <cell r="V218" t="str">
            <v>TEE LI PVC PRE 38MM(1 1/2")X18MM(3/4")BL</v>
          </cell>
          <cell r="W218">
            <v>24</v>
          </cell>
          <cell r="Y218">
            <v>3.7170000000000001</v>
          </cell>
        </row>
        <row r="219">
          <cell r="U219">
            <v>2005964</v>
          </cell>
          <cell r="V219" t="str">
            <v>TEE LISA PVC PRE 38MM(1 1/2")X25MM(1")BL</v>
          </cell>
          <cell r="W219">
            <v>1</v>
          </cell>
          <cell r="Y219">
            <v>4.452</v>
          </cell>
        </row>
        <row r="220">
          <cell r="U220">
            <v>2005965</v>
          </cell>
          <cell r="V220" t="str">
            <v>TEE LISA PVC PRESS 50MM(2")X12MM(1/2) BL</v>
          </cell>
          <cell r="W220">
            <v>82</v>
          </cell>
          <cell r="Y220">
            <v>5.3445</v>
          </cell>
        </row>
        <row r="221">
          <cell r="U221">
            <v>2005966</v>
          </cell>
          <cell r="V221" t="str">
            <v>TEE LISA PVC PRES 50MM(2")X18MM(3/4") BL</v>
          </cell>
          <cell r="W221">
            <v>0</v>
          </cell>
          <cell r="Y221">
            <v>5.3445</v>
          </cell>
        </row>
        <row r="222">
          <cell r="U222">
            <v>2005971</v>
          </cell>
          <cell r="V222" t="str">
            <v>TAPON HEMBRA C/R PVC 12MM(1/2") BL</v>
          </cell>
          <cell r="W222">
            <v>9947</v>
          </cell>
          <cell r="Y222">
            <v>0.60899999999999999</v>
          </cell>
        </row>
        <row r="223">
          <cell r="U223">
            <v>2005972</v>
          </cell>
          <cell r="V223" t="str">
            <v>TAPON HEMBRA C/R PVC PRES 18MM(3/4") BL</v>
          </cell>
          <cell r="W223">
            <v>461</v>
          </cell>
          <cell r="Y223">
            <v>1.2809999999999999</v>
          </cell>
        </row>
        <row r="224">
          <cell r="U224">
            <v>2005973</v>
          </cell>
          <cell r="V224" t="str">
            <v>TAPON HEMBRA C/R PVC PRES 25MM(1") BL</v>
          </cell>
          <cell r="W224">
            <v>154</v>
          </cell>
          <cell r="Y224">
            <v>1.68</v>
          </cell>
        </row>
        <row r="225">
          <cell r="U225">
            <v>2005974</v>
          </cell>
          <cell r="V225" t="str">
            <v>TAPON HEMBRA C/R PVC PRE 31MM(1 1/4") BL</v>
          </cell>
          <cell r="W225">
            <v>381</v>
          </cell>
          <cell r="Y225">
            <v>1.974</v>
          </cell>
        </row>
        <row r="226">
          <cell r="U226">
            <v>2005975</v>
          </cell>
          <cell r="V226" t="str">
            <v>TAPON HEMBRA C/R PVC PRE 38MM(1 1/2") BL</v>
          </cell>
          <cell r="W226">
            <v>323</v>
          </cell>
          <cell r="Y226">
            <v>2.1840000000000002</v>
          </cell>
        </row>
        <row r="227">
          <cell r="U227">
            <v>2005976</v>
          </cell>
          <cell r="V227" t="str">
            <v>TAPON HEMBRA C/R PVC PRESS 50MM(2") BL</v>
          </cell>
          <cell r="W227">
            <v>486</v>
          </cell>
          <cell r="Y227">
            <v>4.3049999999999997</v>
          </cell>
        </row>
        <row r="228">
          <cell r="U228">
            <v>2005977</v>
          </cell>
          <cell r="V228" t="str">
            <v>UNION P/CANOA PVC BE</v>
          </cell>
          <cell r="W228">
            <v>256</v>
          </cell>
          <cell r="Y228">
            <v>1.32</v>
          </cell>
        </row>
        <row r="229">
          <cell r="U229">
            <v>2005978</v>
          </cell>
          <cell r="V229" t="str">
            <v>PAREJA DE TAPAS P/CANOA PVC BE</v>
          </cell>
          <cell r="W229">
            <v>200</v>
          </cell>
          <cell r="Y229">
            <v>1.73</v>
          </cell>
        </row>
        <row r="230">
          <cell r="U230">
            <v>2005979</v>
          </cell>
          <cell r="V230" t="str">
            <v>GAZA P/CANOA PVC BE</v>
          </cell>
          <cell r="W230">
            <v>22</v>
          </cell>
          <cell r="Y230">
            <v>1.45</v>
          </cell>
        </row>
        <row r="231">
          <cell r="U231">
            <v>2005980</v>
          </cell>
          <cell r="V231" t="str">
            <v>MARCADO P/ BORRAR USAR 2013062</v>
          </cell>
          <cell r="W231">
            <v>0</v>
          </cell>
          <cell r="Y231">
            <v>0</v>
          </cell>
        </row>
        <row r="232">
          <cell r="U232">
            <v>2005982</v>
          </cell>
          <cell r="V232" t="str">
            <v>MARCADO P/ BORRAR USAR 2013063</v>
          </cell>
          <cell r="W232">
            <v>0</v>
          </cell>
          <cell r="Y232">
            <v>0</v>
          </cell>
        </row>
        <row r="233">
          <cell r="U233">
            <v>2005984</v>
          </cell>
          <cell r="V233" t="str">
            <v>MARCADO P/ BORRAR USAR 2013064</v>
          </cell>
          <cell r="W233">
            <v>0</v>
          </cell>
          <cell r="Y233">
            <v>0</v>
          </cell>
        </row>
        <row r="234">
          <cell r="U234">
            <v>2005986</v>
          </cell>
          <cell r="V234" t="str">
            <v>UNION TOPE LISA PVC PRES 31MM(1 1/4") BL</v>
          </cell>
          <cell r="W234">
            <v>2</v>
          </cell>
          <cell r="Y234">
            <v>18.858000000000001</v>
          </cell>
        </row>
        <row r="235">
          <cell r="U235">
            <v>2005988</v>
          </cell>
          <cell r="V235" t="str">
            <v>UNION TOPE LISA PVC PRES 38MM(1 1/2") BL</v>
          </cell>
          <cell r="W235">
            <v>17</v>
          </cell>
          <cell r="Y235">
            <v>28.623000000000001</v>
          </cell>
        </row>
        <row r="236">
          <cell r="U236">
            <v>2005991</v>
          </cell>
          <cell r="V236" t="str">
            <v>UNION TOPE LISA PVC PRESS 50 MM (2") BL</v>
          </cell>
          <cell r="W236">
            <v>239</v>
          </cell>
          <cell r="Y236">
            <v>36.697499999999998</v>
          </cell>
        </row>
        <row r="237">
          <cell r="U237">
            <v>2005993</v>
          </cell>
          <cell r="V237" t="str">
            <v>LLAVE DE CHORRO PVC PRESS 12MM (1/2")</v>
          </cell>
          <cell r="W237">
            <v>0</v>
          </cell>
          <cell r="Y237">
            <v>2.4300000000000002</v>
          </cell>
        </row>
        <row r="238">
          <cell r="U238">
            <v>2006001</v>
          </cell>
          <cell r="V238" t="str">
            <v>ABASTO P/INDODORO  PVC  BL</v>
          </cell>
          <cell r="W238">
            <v>6</v>
          </cell>
          <cell r="Y238">
            <v>0.97</v>
          </cell>
        </row>
        <row r="239">
          <cell r="U239">
            <v>2006002</v>
          </cell>
          <cell r="V239" t="str">
            <v>ABASTO  P/FREGADERO  PVC BL</v>
          </cell>
          <cell r="W239">
            <v>889</v>
          </cell>
          <cell r="Y239">
            <v>1.03</v>
          </cell>
        </row>
        <row r="240">
          <cell r="U240">
            <v>2006003</v>
          </cell>
          <cell r="V240" t="str">
            <v>FLANGER PVC PRESS SCH80 50MM (2") BL</v>
          </cell>
          <cell r="W240">
            <v>72</v>
          </cell>
          <cell r="Y240">
            <v>17.6295</v>
          </cell>
        </row>
        <row r="241">
          <cell r="U241">
            <v>2006004</v>
          </cell>
          <cell r="V241" t="str">
            <v>FLANGER PVC PRES  SCH80 75MM(3") BL</v>
          </cell>
          <cell r="W241">
            <v>9</v>
          </cell>
          <cell r="Y241">
            <v>48.341999999999999</v>
          </cell>
        </row>
        <row r="242">
          <cell r="U242">
            <v>2006005</v>
          </cell>
          <cell r="V242" t="str">
            <v>FLANGER PVC PRES  SCH80 100MM(4") BL</v>
          </cell>
          <cell r="W242">
            <v>29</v>
          </cell>
          <cell r="Y242">
            <v>53.886000000000003</v>
          </cell>
        </row>
        <row r="243">
          <cell r="U243">
            <v>2006007</v>
          </cell>
          <cell r="V243" t="str">
            <v>FLANGER PVC PRES SCH80  150MM(6") BL</v>
          </cell>
          <cell r="W243">
            <v>7</v>
          </cell>
          <cell r="Y243">
            <v>70.948499999999996</v>
          </cell>
        </row>
        <row r="244">
          <cell r="U244">
            <v>2006009</v>
          </cell>
          <cell r="V244" t="str">
            <v>FLANGER PVC PRES  SCH80 200MM(8") BL</v>
          </cell>
          <cell r="W244">
            <v>8</v>
          </cell>
          <cell r="Y244">
            <v>159.89400000000001</v>
          </cell>
        </row>
        <row r="245">
          <cell r="U245">
            <v>2006010</v>
          </cell>
          <cell r="V245" t="str">
            <v>SILLETA LISA PVC 50MM (2")X12MM(1/2) BL</v>
          </cell>
          <cell r="W245">
            <v>883</v>
          </cell>
          <cell r="Y245">
            <v>12.41</v>
          </cell>
        </row>
        <row r="246">
          <cell r="U246">
            <v>2006012</v>
          </cell>
          <cell r="V246" t="str">
            <v>SILLETA C/R PVC 50MM(2")X12MM(1/2") BL</v>
          </cell>
          <cell r="W246">
            <v>6</v>
          </cell>
          <cell r="Y246">
            <v>9.09</v>
          </cell>
        </row>
        <row r="247">
          <cell r="U247">
            <v>2006014</v>
          </cell>
          <cell r="V247" t="str">
            <v>SILLETA LISA PVC 50MM(2")X18MM(3/4") BL</v>
          </cell>
          <cell r="W247">
            <v>73</v>
          </cell>
          <cell r="Y247">
            <v>12.41</v>
          </cell>
        </row>
        <row r="248">
          <cell r="U248">
            <v>2006018</v>
          </cell>
          <cell r="V248" t="str">
            <v>SILLETA LISA PVC 75MM(3")X12MM(1/2") BL</v>
          </cell>
          <cell r="W248">
            <v>147</v>
          </cell>
          <cell r="Y248">
            <v>14.595000000000001</v>
          </cell>
        </row>
        <row r="249">
          <cell r="U249">
            <v>2006020</v>
          </cell>
          <cell r="V249" t="str">
            <v>SILLETA C/R PVC 75MM(3")X12MM(1/2") BL</v>
          </cell>
          <cell r="W249">
            <v>36</v>
          </cell>
          <cell r="Y249">
            <v>10.69</v>
          </cell>
        </row>
        <row r="250">
          <cell r="U250">
            <v>2006022</v>
          </cell>
          <cell r="V250" t="str">
            <v>SILLETA LISA PVC 75MM(3")X18MM(3/4") BL</v>
          </cell>
          <cell r="W250">
            <v>56</v>
          </cell>
          <cell r="Y250">
            <v>14.595000000000001</v>
          </cell>
        </row>
        <row r="251">
          <cell r="U251">
            <v>2006024</v>
          </cell>
          <cell r="V251" t="str">
            <v>SILLETA C/R PVC 75MM(3")X18MM(3/4") BL</v>
          </cell>
          <cell r="W251">
            <v>33</v>
          </cell>
          <cell r="Y251">
            <v>10.69</v>
          </cell>
        </row>
        <row r="252">
          <cell r="U252">
            <v>2006026</v>
          </cell>
          <cell r="V252" t="str">
            <v>SILLETA LISA PVC 100MM(4")X12MM(1/2") BL</v>
          </cell>
          <cell r="W252">
            <v>130</v>
          </cell>
          <cell r="Y252">
            <v>21.46</v>
          </cell>
        </row>
        <row r="253">
          <cell r="U253">
            <v>2006028</v>
          </cell>
          <cell r="V253" t="str">
            <v>SILLETA C/R PVC 100MM(4")X12MM(1/2") BL</v>
          </cell>
          <cell r="W253">
            <v>8</v>
          </cell>
          <cell r="Y253">
            <v>13.48</v>
          </cell>
        </row>
        <row r="254">
          <cell r="U254">
            <v>2006030</v>
          </cell>
          <cell r="V254" t="str">
            <v>SILLETA LISA PVC 100MM(4")X18MM(3/4") BL</v>
          </cell>
          <cell r="W254">
            <v>43</v>
          </cell>
          <cell r="Y254">
            <v>21.46</v>
          </cell>
        </row>
        <row r="255">
          <cell r="U255">
            <v>2006032</v>
          </cell>
          <cell r="V255" t="str">
            <v>SILLETA PVC 100MM(4")X18MM(3/4") C/R BL</v>
          </cell>
          <cell r="W255">
            <v>5</v>
          </cell>
          <cell r="Y255">
            <v>13.48</v>
          </cell>
        </row>
        <row r="256">
          <cell r="U256">
            <v>2006034</v>
          </cell>
          <cell r="V256" t="str">
            <v>SILLETA LISA PVC 150MM(6")X12MM(1/2") BL</v>
          </cell>
          <cell r="W256">
            <v>63</v>
          </cell>
          <cell r="Y256">
            <v>31.91</v>
          </cell>
        </row>
        <row r="257">
          <cell r="U257">
            <v>2006036</v>
          </cell>
          <cell r="V257" t="str">
            <v>SILLETA C/R PVC 150MM(6")X12MM(1/2") BL</v>
          </cell>
          <cell r="W257">
            <v>5</v>
          </cell>
          <cell r="Y257">
            <v>30.39</v>
          </cell>
        </row>
        <row r="258">
          <cell r="U258">
            <v>2006038</v>
          </cell>
          <cell r="V258" t="str">
            <v>SILLETA LISA PVC 150MM(6")X18MM(3/4") BL</v>
          </cell>
          <cell r="W258">
            <v>7</v>
          </cell>
          <cell r="Y258">
            <v>31.91</v>
          </cell>
        </row>
        <row r="259">
          <cell r="U259">
            <v>2006040</v>
          </cell>
          <cell r="V259" t="str">
            <v>SILLETA C/R PVC 150MM(6")X18MM(3/4") BL</v>
          </cell>
          <cell r="W259">
            <v>0</v>
          </cell>
          <cell r="Y259">
            <v>30.39</v>
          </cell>
        </row>
        <row r="260">
          <cell r="U260">
            <v>2006042</v>
          </cell>
          <cell r="V260" t="str">
            <v>SILLETA LISA PVC 200MM(8")X12MM(1/2") BL</v>
          </cell>
          <cell r="W260">
            <v>0</v>
          </cell>
          <cell r="Y260">
            <v>131.9325</v>
          </cell>
        </row>
        <row r="261">
          <cell r="U261">
            <v>2006044</v>
          </cell>
          <cell r="V261" t="str">
            <v>BAJANTE P/CANOA  COLO PVC 50MM(2") BL</v>
          </cell>
          <cell r="W261">
            <v>19</v>
          </cell>
          <cell r="Y261">
            <v>3.07</v>
          </cell>
        </row>
        <row r="262">
          <cell r="U262">
            <v>2006045</v>
          </cell>
          <cell r="V262" t="str">
            <v>BAJANTE P/CANOA COLO PVC 75MM(3") BL</v>
          </cell>
          <cell r="W262">
            <v>4</v>
          </cell>
          <cell r="Y262">
            <v>3.07</v>
          </cell>
        </row>
        <row r="263">
          <cell r="U263">
            <v>2006046</v>
          </cell>
          <cell r="V263" t="str">
            <v>BAJANTE P/CANOA COLO PVC RECTA75MM(3")BL</v>
          </cell>
          <cell r="W263">
            <v>134</v>
          </cell>
          <cell r="Y263">
            <v>3.94</v>
          </cell>
        </row>
        <row r="264">
          <cell r="U264">
            <v>2006047</v>
          </cell>
          <cell r="V264" t="str">
            <v>CODO P/CANOA COLO PVC 50MM(2")X90 BL</v>
          </cell>
          <cell r="W264">
            <v>1053</v>
          </cell>
          <cell r="Y264">
            <v>1.22</v>
          </cell>
        </row>
        <row r="265">
          <cell r="U265">
            <v>2006048</v>
          </cell>
          <cell r="V265" t="str">
            <v>CODO P/CANOA COLO PVC 75MM(3")X90 BL</v>
          </cell>
          <cell r="W265">
            <v>665</v>
          </cell>
          <cell r="Y265">
            <v>3.22</v>
          </cell>
        </row>
        <row r="266">
          <cell r="U266">
            <v>2006049</v>
          </cell>
          <cell r="V266" t="str">
            <v>CODO P/CANOA COLO RECTANGULAR X 90 BL</v>
          </cell>
          <cell r="W266">
            <v>299</v>
          </cell>
          <cell r="Y266">
            <v>1.1499999999999999</v>
          </cell>
        </row>
        <row r="267">
          <cell r="U267">
            <v>2006050</v>
          </cell>
          <cell r="V267" t="str">
            <v>ESQUINERO EXTERNO P/CANOA COLO PVC BL</v>
          </cell>
          <cell r="W267">
            <v>24</v>
          </cell>
          <cell r="Y267">
            <v>4.87</v>
          </cell>
        </row>
        <row r="268">
          <cell r="U268">
            <v>2006051</v>
          </cell>
          <cell r="V268" t="str">
            <v>ESQUINERO INTERNO P/CANOA COLO PVC BL</v>
          </cell>
          <cell r="W268">
            <v>44</v>
          </cell>
          <cell r="Y268">
            <v>4.87</v>
          </cell>
        </row>
        <row r="269">
          <cell r="U269">
            <v>2006052</v>
          </cell>
          <cell r="V269" t="str">
            <v>GAZA P/TUBO BAJANTE COLO 50MM(2") BL</v>
          </cell>
          <cell r="W269">
            <v>81</v>
          </cell>
          <cell r="Y269">
            <v>0.35</v>
          </cell>
        </row>
        <row r="270">
          <cell r="U270">
            <v>2006053</v>
          </cell>
          <cell r="V270" t="str">
            <v>GAZA P/TUBO BAJANTE COLO 75MM(3") BL</v>
          </cell>
          <cell r="W270">
            <v>58</v>
          </cell>
          <cell r="Y270">
            <v>0.41</v>
          </cell>
        </row>
        <row r="271">
          <cell r="U271">
            <v>2006054</v>
          </cell>
          <cell r="V271" t="str">
            <v>GAZA P/TUBO RECTANGULAR COLO BL</v>
          </cell>
          <cell r="W271">
            <v>587</v>
          </cell>
          <cell r="Y271">
            <v>0.32</v>
          </cell>
        </row>
        <row r="272">
          <cell r="U272">
            <v>2006055</v>
          </cell>
          <cell r="V272" t="str">
            <v>SOPORTE OCULTO P/CANOA COLO BL</v>
          </cell>
          <cell r="W272">
            <v>168</v>
          </cell>
          <cell r="Y272">
            <v>1.58</v>
          </cell>
        </row>
        <row r="273">
          <cell r="U273">
            <v>2006056</v>
          </cell>
          <cell r="V273" t="str">
            <v>PAREJA DE TAPAS P/CANOA COLO BL</v>
          </cell>
          <cell r="W273">
            <v>75</v>
          </cell>
          <cell r="Y273">
            <v>1.88</v>
          </cell>
        </row>
        <row r="274">
          <cell r="U274">
            <v>2006057</v>
          </cell>
          <cell r="V274" t="str">
            <v>UNION P/CANOA COLO BL</v>
          </cell>
          <cell r="W274">
            <v>88</v>
          </cell>
          <cell r="Y274">
            <v>1.63</v>
          </cell>
        </row>
        <row r="275">
          <cell r="U275">
            <v>2006058</v>
          </cell>
          <cell r="V275" t="str">
            <v>UNION P/TUBO RECTANGULAR COLO BL</v>
          </cell>
          <cell r="W275">
            <v>165</v>
          </cell>
          <cell r="Y275">
            <v>1.75</v>
          </cell>
        </row>
        <row r="276">
          <cell r="U276">
            <v>2006071</v>
          </cell>
          <cell r="V276" t="str">
            <v>CODO PVC SANI 31MM (1-1/4)X 90 PD BL</v>
          </cell>
          <cell r="W276">
            <v>575</v>
          </cell>
          <cell r="Y276">
            <v>1.575</v>
          </cell>
        </row>
        <row r="277">
          <cell r="U277">
            <v>2006074</v>
          </cell>
          <cell r="V277" t="str">
            <v>CODO PVC SANI 38MM(1 1/2")X90 PD BL</v>
          </cell>
          <cell r="W277">
            <v>662</v>
          </cell>
          <cell r="Y277">
            <v>1.68</v>
          </cell>
        </row>
        <row r="278">
          <cell r="U278">
            <v>2006077</v>
          </cell>
          <cell r="V278" t="str">
            <v>CODO PVC SANI 50MM(2")X90 PD BL</v>
          </cell>
          <cell r="W278">
            <v>1568</v>
          </cell>
          <cell r="Y278">
            <v>2.3940000000000001</v>
          </cell>
        </row>
        <row r="279">
          <cell r="U279">
            <v>2006078</v>
          </cell>
          <cell r="V279" t="str">
            <v>CODO PVC SANI 50MM(2")X90 PD BE</v>
          </cell>
          <cell r="W279">
            <v>287</v>
          </cell>
          <cell r="Y279">
            <v>1.22</v>
          </cell>
        </row>
        <row r="280">
          <cell r="U280">
            <v>2006081</v>
          </cell>
          <cell r="V280" t="str">
            <v>CODO PVC SANI 75MM(3")X90 PD BL</v>
          </cell>
          <cell r="W280">
            <v>1461</v>
          </cell>
          <cell r="Y280">
            <v>6.4470000000000001</v>
          </cell>
        </row>
        <row r="281">
          <cell r="U281">
            <v>2006082</v>
          </cell>
          <cell r="V281" t="str">
            <v>CODO PVC SANI 75MM(3")X90 PD BE</v>
          </cell>
          <cell r="W281">
            <v>30</v>
          </cell>
          <cell r="Y281">
            <v>3.22</v>
          </cell>
        </row>
        <row r="282">
          <cell r="U282">
            <v>2006085</v>
          </cell>
          <cell r="V282" t="str">
            <v>CODO PVC SANI 100MM(4")X90 PD BL</v>
          </cell>
          <cell r="W282">
            <v>1337</v>
          </cell>
          <cell r="Y282">
            <v>11.151</v>
          </cell>
        </row>
        <row r="283">
          <cell r="U283">
            <v>2006087</v>
          </cell>
          <cell r="V283" t="str">
            <v>CODO PVC SANI 150MM(6")X90 PD BL</v>
          </cell>
          <cell r="W283">
            <v>75</v>
          </cell>
          <cell r="Y283">
            <v>14.7</v>
          </cell>
        </row>
        <row r="284">
          <cell r="U284">
            <v>2006091</v>
          </cell>
          <cell r="V284" t="str">
            <v>CODO PVC SANI 50MM (2")X45 PD BL</v>
          </cell>
          <cell r="W284">
            <v>786</v>
          </cell>
          <cell r="Y284">
            <v>2.5409999999999999</v>
          </cell>
        </row>
        <row r="285">
          <cell r="U285">
            <v>2006094</v>
          </cell>
          <cell r="V285" t="str">
            <v>CODO  PVC SANIT 75MM(3")X45 PD BL</v>
          </cell>
          <cell r="W285">
            <v>251</v>
          </cell>
          <cell r="Y285">
            <v>4.3470000000000004</v>
          </cell>
        </row>
        <row r="286">
          <cell r="U286">
            <v>2006097</v>
          </cell>
          <cell r="V286" t="str">
            <v>CODO  PVC SANIT 100MM4")X45 PD BL</v>
          </cell>
          <cell r="W286">
            <v>287</v>
          </cell>
          <cell r="Y286">
            <v>7.077</v>
          </cell>
        </row>
        <row r="287">
          <cell r="U287">
            <v>2006099</v>
          </cell>
          <cell r="V287" t="str">
            <v>CODO  PVC SANIT 150MM(6")X45 PD BL</v>
          </cell>
          <cell r="W287">
            <v>62</v>
          </cell>
          <cell r="Y287">
            <v>13.49</v>
          </cell>
        </row>
        <row r="288">
          <cell r="U288">
            <v>2006100</v>
          </cell>
          <cell r="V288" t="str">
            <v>TE PVC SANI 31MM (1-1/4) PG BL</v>
          </cell>
          <cell r="W288">
            <v>58</v>
          </cell>
          <cell r="Y288">
            <v>2.2050000000000001</v>
          </cell>
        </row>
        <row r="289">
          <cell r="U289">
            <v>2006101</v>
          </cell>
          <cell r="V289" t="str">
            <v>TE PVC SANI  38MM (1 1/2") PG BL</v>
          </cell>
          <cell r="W289">
            <v>27</v>
          </cell>
          <cell r="Y289">
            <v>2.2050000000000001</v>
          </cell>
        </row>
        <row r="290">
          <cell r="U290">
            <v>2006104</v>
          </cell>
          <cell r="V290" t="str">
            <v>TE PVC SANI  50MM (2") PD BL</v>
          </cell>
          <cell r="W290">
            <v>125</v>
          </cell>
          <cell r="Y290">
            <v>4.2735000000000003</v>
          </cell>
        </row>
        <row r="291">
          <cell r="U291">
            <v>2006107</v>
          </cell>
          <cell r="V291" t="str">
            <v>TE PVC SANI  75MM (3") PD BL</v>
          </cell>
          <cell r="W291">
            <v>147</v>
          </cell>
          <cell r="Y291">
            <v>7.2450000000000001</v>
          </cell>
        </row>
        <row r="292">
          <cell r="U292">
            <v>2006110</v>
          </cell>
          <cell r="V292" t="str">
            <v>TE PVC SANI  100MM (4") PD BL</v>
          </cell>
          <cell r="W292">
            <v>268</v>
          </cell>
          <cell r="Y292">
            <v>12.726000000000001</v>
          </cell>
        </row>
        <row r="293">
          <cell r="U293">
            <v>2006113</v>
          </cell>
          <cell r="V293" t="str">
            <v>TE PVC SANI  150MM (6") PD BL</v>
          </cell>
          <cell r="W293">
            <v>37</v>
          </cell>
          <cell r="Y293">
            <v>22.58</v>
          </cell>
        </row>
        <row r="294">
          <cell r="U294">
            <v>2006116</v>
          </cell>
          <cell r="V294" t="str">
            <v>CRUZ  PVC SANIT 100MM (4")  PG BL</v>
          </cell>
          <cell r="W294">
            <v>1</v>
          </cell>
          <cell r="Y294">
            <v>36.06</v>
          </cell>
        </row>
        <row r="295">
          <cell r="U295">
            <v>2006119</v>
          </cell>
          <cell r="V295" t="str">
            <v>YE PVC SANI 38MM(1-1/2)X45 PD BL</v>
          </cell>
          <cell r="W295">
            <v>41</v>
          </cell>
          <cell r="Y295">
            <v>11.025</v>
          </cell>
        </row>
        <row r="296">
          <cell r="U296">
            <v>2006122</v>
          </cell>
          <cell r="V296" t="str">
            <v>YE PVC SANI  50MM (2")X45 PD BL</v>
          </cell>
          <cell r="W296">
            <v>0</v>
          </cell>
          <cell r="Y296">
            <v>11.76</v>
          </cell>
        </row>
        <row r="297">
          <cell r="U297">
            <v>2006125</v>
          </cell>
          <cell r="V297" t="str">
            <v>YE PVC SANI  75MM (3")X45 PD BL</v>
          </cell>
          <cell r="W297">
            <v>18</v>
          </cell>
          <cell r="Y297">
            <v>12.39</v>
          </cell>
        </row>
        <row r="298">
          <cell r="U298">
            <v>2006128</v>
          </cell>
          <cell r="V298" t="str">
            <v>YE PVC SANI  100MM (4")X45 PD BL</v>
          </cell>
          <cell r="W298">
            <v>188</v>
          </cell>
          <cell r="Y298">
            <v>17.577000000000002</v>
          </cell>
        </row>
        <row r="299">
          <cell r="U299">
            <v>2006130</v>
          </cell>
          <cell r="V299" t="str">
            <v>YE PVC SANI  150MM (6")X45 PD GR</v>
          </cell>
          <cell r="W299">
            <v>35</v>
          </cell>
          <cell r="Y299">
            <v>31.7</v>
          </cell>
        </row>
        <row r="300">
          <cell r="U300">
            <v>2006131</v>
          </cell>
          <cell r="V300" t="str">
            <v>YE PVC SANI  150MM (6")X45 PD BL</v>
          </cell>
          <cell r="W300">
            <v>0</v>
          </cell>
          <cell r="Y300">
            <v>22.58</v>
          </cell>
        </row>
        <row r="301">
          <cell r="U301">
            <v>2006133</v>
          </cell>
          <cell r="V301" t="str">
            <v>ADAPTADOR HEMBRA PVC SANI 50MM(2")PG BL</v>
          </cell>
          <cell r="W301">
            <v>19</v>
          </cell>
          <cell r="Y301">
            <v>1.8</v>
          </cell>
        </row>
        <row r="302">
          <cell r="U302">
            <v>2006134</v>
          </cell>
          <cell r="V302" t="str">
            <v>ADAPTADOR HEMBRA PVC SANI 100MM(4")PG BL</v>
          </cell>
          <cell r="W302">
            <v>21</v>
          </cell>
          <cell r="Y302">
            <v>8.6</v>
          </cell>
        </row>
        <row r="303">
          <cell r="U303">
            <v>2006136</v>
          </cell>
          <cell r="V303" t="str">
            <v>TAPON C/R PVC SANI 38MM(1-1/2) PG BL</v>
          </cell>
          <cell r="W303">
            <v>85</v>
          </cell>
          <cell r="Y303">
            <v>1.05</v>
          </cell>
        </row>
        <row r="304">
          <cell r="U304">
            <v>2006137</v>
          </cell>
          <cell r="V304" t="str">
            <v>TAPON  C/R PVC SANI 50MM(2") PG BL</v>
          </cell>
          <cell r="W304">
            <v>49</v>
          </cell>
          <cell r="Y304">
            <v>2.4255</v>
          </cell>
        </row>
        <row r="305">
          <cell r="U305">
            <v>2006138</v>
          </cell>
          <cell r="V305" t="str">
            <v>TAPON  C/R PVC SANI 75MM(3") PG BL</v>
          </cell>
          <cell r="W305">
            <v>20</v>
          </cell>
          <cell r="Y305">
            <v>3.7694999999999999</v>
          </cell>
        </row>
        <row r="306">
          <cell r="U306">
            <v>2006139</v>
          </cell>
          <cell r="V306" t="str">
            <v>TAPON C/R PVC SANI 100MM(4") PG BL</v>
          </cell>
          <cell r="W306">
            <v>105</v>
          </cell>
          <cell r="Y306">
            <v>6.4889999999999999</v>
          </cell>
        </row>
        <row r="307">
          <cell r="U307">
            <v>2006140</v>
          </cell>
          <cell r="V307" t="str">
            <v>RED PVC SANI 38MM(1 1/2"X31MM(1 1/4"PGBL</v>
          </cell>
          <cell r="W307">
            <v>73</v>
          </cell>
          <cell r="Y307">
            <v>9.9224999999999994</v>
          </cell>
        </row>
        <row r="308">
          <cell r="U308">
            <v>2006141</v>
          </cell>
          <cell r="V308" t="str">
            <v>RED PVC SANI 50MM(2")X31MM(1 1/4") PG BL</v>
          </cell>
          <cell r="W308">
            <v>521</v>
          </cell>
          <cell r="Y308">
            <v>8.5574999999999992</v>
          </cell>
        </row>
        <row r="309">
          <cell r="U309">
            <v>2006142</v>
          </cell>
          <cell r="V309" t="str">
            <v>RED PVC SANI 50MM(2")X38MM(1 1/2") PG BL</v>
          </cell>
          <cell r="W309">
            <v>92</v>
          </cell>
          <cell r="Y309">
            <v>1.8374999999999999</v>
          </cell>
        </row>
        <row r="310">
          <cell r="U310">
            <v>2006146</v>
          </cell>
          <cell r="V310" t="str">
            <v>RED PVC SANI 75MM(3")X50MM(2") PD BL</v>
          </cell>
          <cell r="W310">
            <v>248</v>
          </cell>
          <cell r="Y310">
            <v>3.5385</v>
          </cell>
        </row>
        <row r="311">
          <cell r="U311">
            <v>2006148</v>
          </cell>
          <cell r="V311" t="str">
            <v>RED PVC SANI 100MM(4")X75MM(3") PD BL</v>
          </cell>
          <cell r="W311">
            <v>69</v>
          </cell>
          <cell r="Y311">
            <v>5.0190000000000001</v>
          </cell>
        </row>
        <row r="312">
          <cell r="U312">
            <v>2006150</v>
          </cell>
          <cell r="V312" t="str">
            <v>RED PVC SANI 100MM(4")X50MM(2") PD BL</v>
          </cell>
          <cell r="W312">
            <v>56</v>
          </cell>
          <cell r="Y312">
            <v>5.0190000000000001</v>
          </cell>
        </row>
        <row r="313">
          <cell r="U313">
            <v>2006152</v>
          </cell>
          <cell r="V313" t="str">
            <v>RED PVC SANI 150MM(6")X100MM(4") PD BL</v>
          </cell>
          <cell r="W313">
            <v>40</v>
          </cell>
          <cell r="Y313">
            <v>8.1999999999999993</v>
          </cell>
        </row>
        <row r="314">
          <cell r="U314">
            <v>2006165</v>
          </cell>
          <cell r="V314" t="str">
            <v>TE PVC SANI 100MM (4")X50MM (2") PD BL</v>
          </cell>
          <cell r="W314">
            <v>90</v>
          </cell>
          <cell r="Y314">
            <v>14.1435</v>
          </cell>
        </row>
        <row r="315">
          <cell r="U315">
            <v>2006166</v>
          </cell>
          <cell r="V315" t="str">
            <v>TE PVC SANI 100MM (4")X75MM (3") PG BL</v>
          </cell>
          <cell r="W315">
            <v>14</v>
          </cell>
          <cell r="Y315">
            <v>21.399000000000001</v>
          </cell>
        </row>
        <row r="316">
          <cell r="U316">
            <v>2006168</v>
          </cell>
          <cell r="V316" t="str">
            <v>YE PVC SANI 100MM (4")X50MM (2") PG BL</v>
          </cell>
          <cell r="W316">
            <v>262</v>
          </cell>
          <cell r="Y316">
            <v>26.838000000000001</v>
          </cell>
        </row>
        <row r="317">
          <cell r="U317">
            <v>2006170</v>
          </cell>
          <cell r="V317" t="str">
            <v>YE PVC SANI 150MM (6")X100MM (4") PD BL</v>
          </cell>
          <cell r="W317">
            <v>11</v>
          </cell>
          <cell r="Y317">
            <v>22.58</v>
          </cell>
        </row>
        <row r="318">
          <cell r="U318">
            <v>2006176</v>
          </cell>
          <cell r="V318" t="str">
            <v>TRAMPA PVC SANI 50MM(2") PD BL</v>
          </cell>
          <cell r="W318">
            <v>0</v>
          </cell>
          <cell r="Y318">
            <v>13.44</v>
          </cell>
        </row>
        <row r="319">
          <cell r="U319">
            <v>2006177</v>
          </cell>
          <cell r="V319" t="str">
            <v>TRAMPA PVC SANI 75MM(3") PG BL</v>
          </cell>
          <cell r="W319">
            <v>0</v>
          </cell>
          <cell r="Y319">
            <v>19.079999999999998</v>
          </cell>
        </row>
        <row r="320">
          <cell r="U320">
            <v>2006186</v>
          </cell>
          <cell r="V320" t="str">
            <v>TAPON  PVC 250MM(10") SDR41 CC GR</v>
          </cell>
          <cell r="W320">
            <v>0</v>
          </cell>
          <cell r="Y320">
            <v>20.02</v>
          </cell>
        </row>
        <row r="321">
          <cell r="U321">
            <v>2006191</v>
          </cell>
          <cell r="V321" t="str">
            <v>TAPON 150MM(6") SDR41 CC GR</v>
          </cell>
          <cell r="W321">
            <v>0</v>
          </cell>
          <cell r="Y321">
            <v>7.68</v>
          </cell>
        </row>
        <row r="322">
          <cell r="U322">
            <v>2006193</v>
          </cell>
          <cell r="V322" t="str">
            <v>TAPON 200MM(8") SDR41 CC GR</v>
          </cell>
          <cell r="W322">
            <v>6</v>
          </cell>
          <cell r="Y322">
            <v>8</v>
          </cell>
        </row>
        <row r="323">
          <cell r="U323">
            <v>2006208</v>
          </cell>
          <cell r="V323" t="str">
            <v>YE 200MM(8")X45 SDR41  CC GR</v>
          </cell>
          <cell r="W323">
            <v>0</v>
          </cell>
          <cell r="Y323">
            <v>23.18</v>
          </cell>
        </row>
        <row r="324">
          <cell r="U324">
            <v>2006210</v>
          </cell>
          <cell r="V324" t="str">
            <v>YE PVC 200MM(8")X150MM(6") SDR41 CC GR</v>
          </cell>
          <cell r="W324">
            <v>5</v>
          </cell>
          <cell r="Y324">
            <v>17.93</v>
          </cell>
        </row>
        <row r="325">
          <cell r="U325">
            <v>2006211</v>
          </cell>
          <cell r="V325" t="str">
            <v>CURVA PVC CONDUIT 12MM (1/2") GR</v>
          </cell>
          <cell r="W325">
            <v>80</v>
          </cell>
          <cell r="Y325">
            <v>0.3</v>
          </cell>
        </row>
        <row r="326">
          <cell r="U326">
            <v>2006215</v>
          </cell>
          <cell r="V326" t="str">
            <v>CURVA PVC CONDUIT 18MM (3/4") GR</v>
          </cell>
          <cell r="W326">
            <v>523</v>
          </cell>
          <cell r="Y326">
            <v>0.56000000000000005</v>
          </cell>
        </row>
        <row r="327">
          <cell r="U327">
            <v>2006218</v>
          </cell>
          <cell r="V327" t="str">
            <v>CURVA PVC CONDUIT 25MM (1") GR</v>
          </cell>
          <cell r="W327">
            <v>524</v>
          </cell>
          <cell r="Y327">
            <v>0.72</v>
          </cell>
        </row>
        <row r="328">
          <cell r="U328">
            <v>2006219</v>
          </cell>
          <cell r="V328" t="str">
            <v>CURVA PVC CONDUIT 31MM (1 1/4") GR</v>
          </cell>
          <cell r="W328">
            <v>38</v>
          </cell>
          <cell r="Y328">
            <v>1.4</v>
          </cell>
        </row>
        <row r="329">
          <cell r="U329">
            <v>2006220</v>
          </cell>
          <cell r="V329" t="str">
            <v>CURVA PVC  CONDUIT 38MM (1 1/2") GR</v>
          </cell>
          <cell r="W329">
            <v>92</v>
          </cell>
          <cell r="Y329">
            <v>2.2200000000000002</v>
          </cell>
        </row>
        <row r="330">
          <cell r="U330">
            <v>2006221</v>
          </cell>
          <cell r="V330" t="str">
            <v>CURVA PVC CONDUIT 50MM (2") GR</v>
          </cell>
          <cell r="W330">
            <v>70</v>
          </cell>
          <cell r="Y330">
            <v>2.48</v>
          </cell>
        </row>
        <row r="331">
          <cell r="U331">
            <v>2006273</v>
          </cell>
          <cell r="V331" t="str">
            <v>CURVA PVC 50MM(2")X11 SDR26 R/C GR</v>
          </cell>
          <cell r="W331">
            <v>7</v>
          </cell>
          <cell r="Y331">
            <v>3.3</v>
          </cell>
        </row>
        <row r="332">
          <cell r="U332">
            <v>2006278</v>
          </cell>
          <cell r="V332" t="str">
            <v>CURVA PVC 50MM(2")X90 RIEGO CC AZ</v>
          </cell>
          <cell r="W332">
            <v>0</v>
          </cell>
          <cell r="Y332">
            <v>30.92</v>
          </cell>
        </row>
        <row r="333">
          <cell r="U333">
            <v>2006294</v>
          </cell>
          <cell r="V333" t="str">
            <v>CURVA PVC 75MM(3")X90 RIEGO CC AZ</v>
          </cell>
          <cell r="W333">
            <v>0</v>
          </cell>
          <cell r="Y333">
            <v>50.33</v>
          </cell>
        </row>
        <row r="334">
          <cell r="U334">
            <v>2006308</v>
          </cell>
          <cell r="V334" t="str">
            <v>CURVA PVC  100MM(4")X22 SDR26 CC GR</v>
          </cell>
          <cell r="W334">
            <v>0</v>
          </cell>
          <cell r="Y334">
            <v>35.86</v>
          </cell>
        </row>
        <row r="335">
          <cell r="U335">
            <v>2006322</v>
          </cell>
          <cell r="V335" t="str">
            <v>CURVA PVC 100MM(4")X45 SDR26 R/L D/CC GR</v>
          </cell>
          <cell r="W335">
            <v>6</v>
          </cell>
          <cell r="Y335">
            <v>8.1</v>
          </cell>
        </row>
        <row r="336">
          <cell r="U336">
            <v>2006340</v>
          </cell>
          <cell r="V336" t="str">
            <v>CURVA PVC 150MM(6")X11 SDR17  D/CE GR</v>
          </cell>
          <cell r="W336">
            <v>0</v>
          </cell>
          <cell r="Y336">
            <v>36.520000000000003</v>
          </cell>
        </row>
        <row r="337">
          <cell r="U337">
            <v>2006349</v>
          </cell>
          <cell r="V337" t="str">
            <v>CURVA PVC 150MM(6")X22 SDR26 R/L CC GR</v>
          </cell>
          <cell r="W337">
            <v>4</v>
          </cell>
          <cell r="Y337">
            <v>17.25</v>
          </cell>
        </row>
        <row r="338">
          <cell r="U338">
            <v>2006350</v>
          </cell>
          <cell r="V338" t="str">
            <v>CURVA PVC 150MM(6")X22 SDR26 R/L CE GR</v>
          </cell>
          <cell r="W338">
            <v>7</v>
          </cell>
          <cell r="Y338">
            <v>25.33</v>
          </cell>
        </row>
        <row r="339">
          <cell r="U339">
            <v>2006375</v>
          </cell>
          <cell r="V339" t="str">
            <v>CURVA PVC  200MM(8")X11 SDR26 R/L CC GR</v>
          </cell>
          <cell r="W339">
            <v>1</v>
          </cell>
          <cell r="Y339">
            <v>0</v>
          </cell>
        </row>
        <row r="340">
          <cell r="U340">
            <v>2006396</v>
          </cell>
          <cell r="V340" t="str">
            <v>MARCADO P/BORRAR USAR 2013905</v>
          </cell>
          <cell r="W340">
            <v>0</v>
          </cell>
          <cell r="Y340">
            <v>0.24</v>
          </cell>
        </row>
        <row r="341">
          <cell r="U341">
            <v>2006397</v>
          </cell>
          <cell r="V341" t="str">
            <v>marcado p/ borrar USAR EL 2013906</v>
          </cell>
          <cell r="W341">
            <v>0</v>
          </cell>
          <cell r="Y341">
            <v>0.33</v>
          </cell>
        </row>
        <row r="342">
          <cell r="U342">
            <v>2006398</v>
          </cell>
          <cell r="V342" t="str">
            <v>UNION PVC CONDUIT 25MM (1") GR</v>
          </cell>
          <cell r="W342">
            <v>470</v>
          </cell>
          <cell r="Y342">
            <v>0.4</v>
          </cell>
        </row>
        <row r="343">
          <cell r="U343">
            <v>2006399</v>
          </cell>
          <cell r="V343" t="str">
            <v>UNION PVC CONDUIT 31MM (1 1/4") GR</v>
          </cell>
          <cell r="W343">
            <v>85</v>
          </cell>
          <cell r="Y343">
            <v>0.53</v>
          </cell>
        </row>
        <row r="344">
          <cell r="U344">
            <v>2006400</v>
          </cell>
          <cell r="V344" t="str">
            <v>UNION PVC CONDUIT 38MM (1 1/2") GR</v>
          </cell>
          <cell r="W344">
            <v>148</v>
          </cell>
          <cell r="Y344">
            <v>1.82</v>
          </cell>
        </row>
        <row r="345">
          <cell r="U345">
            <v>2006401</v>
          </cell>
          <cell r="V345" t="str">
            <v>UNION PVC CONDUIT 50MM (2") GR</v>
          </cell>
          <cell r="W345">
            <v>121</v>
          </cell>
          <cell r="Y345">
            <v>2.38</v>
          </cell>
        </row>
        <row r="346">
          <cell r="U346">
            <v>2006412</v>
          </cell>
          <cell r="V346" t="str">
            <v>UNION REPARACION PVC 75MM(3")SDR17 CE GR</v>
          </cell>
          <cell r="W346">
            <v>42</v>
          </cell>
          <cell r="Y346">
            <v>41.170499999999997</v>
          </cell>
        </row>
        <row r="347">
          <cell r="U347">
            <v>2006413</v>
          </cell>
          <cell r="V347" t="str">
            <v>UNION REPARACION PVC 100MM(4"SDR17 CE GR</v>
          </cell>
          <cell r="W347">
            <v>39</v>
          </cell>
          <cell r="Y347">
            <v>56.920499999999997</v>
          </cell>
        </row>
        <row r="348">
          <cell r="U348">
            <v>2006416</v>
          </cell>
          <cell r="V348" t="str">
            <v>UNION REPARACION  PVC 150MM(6"SDR17 CEGR</v>
          </cell>
          <cell r="W348">
            <v>27</v>
          </cell>
          <cell r="Y348">
            <v>106.8165</v>
          </cell>
        </row>
        <row r="349">
          <cell r="U349">
            <v>2006418</v>
          </cell>
          <cell r="V349" t="str">
            <v>UNION REPARACION PVC 200MM(8"SDR17 CE GR</v>
          </cell>
          <cell r="W349">
            <v>7</v>
          </cell>
          <cell r="Y349">
            <v>145.89750000000001</v>
          </cell>
        </row>
        <row r="350">
          <cell r="U350">
            <v>2006424</v>
          </cell>
          <cell r="V350" t="str">
            <v>UNION PVC RIEGO 100MM(4") CC AZ</v>
          </cell>
          <cell r="W350">
            <v>55</v>
          </cell>
          <cell r="Y350">
            <v>0</v>
          </cell>
        </row>
        <row r="351">
          <cell r="U351">
            <v>2006431</v>
          </cell>
          <cell r="V351" t="str">
            <v>UNION PVC 150MM(6") SDR41 CC GR</v>
          </cell>
          <cell r="W351">
            <v>5</v>
          </cell>
          <cell r="Y351">
            <v>0</v>
          </cell>
        </row>
        <row r="352">
          <cell r="U352">
            <v>2006435</v>
          </cell>
          <cell r="V352" t="str">
            <v>CODO PVC 250MM(10")X45 SDR41 CC GR</v>
          </cell>
          <cell r="W352">
            <v>2</v>
          </cell>
          <cell r="Y352">
            <v>58.35</v>
          </cell>
        </row>
        <row r="353">
          <cell r="U353">
            <v>2006436</v>
          </cell>
          <cell r="V353" t="str">
            <v>CODO PVC 250MM(10")X90 SDR41 CC GR</v>
          </cell>
          <cell r="W353">
            <v>5</v>
          </cell>
          <cell r="Y353">
            <v>70.02</v>
          </cell>
        </row>
        <row r="354">
          <cell r="U354">
            <v>2006438</v>
          </cell>
          <cell r="V354" t="str">
            <v>CODO PVC 300MM(12")X45 SDR41 CC GR</v>
          </cell>
          <cell r="W354">
            <v>3</v>
          </cell>
          <cell r="Y354">
            <v>91.67</v>
          </cell>
        </row>
        <row r="355">
          <cell r="U355">
            <v>2006439</v>
          </cell>
          <cell r="V355" t="str">
            <v>CODO PVC 300MM(12")X90 SDR41 CC GR</v>
          </cell>
          <cell r="W355">
            <v>4</v>
          </cell>
          <cell r="Y355">
            <v>100</v>
          </cell>
        </row>
        <row r="356">
          <cell r="U356">
            <v>2006443</v>
          </cell>
          <cell r="V356" t="str">
            <v>CODO PVC 150MM(6")X45 SDR41  CC GR</v>
          </cell>
          <cell r="W356">
            <v>0</v>
          </cell>
          <cell r="Y356">
            <v>15</v>
          </cell>
        </row>
        <row r="357">
          <cell r="U357">
            <v>2006445</v>
          </cell>
          <cell r="V357" t="str">
            <v>CODO PVC 150MM(6")X90 SDR41 CC GR</v>
          </cell>
          <cell r="W357">
            <v>7</v>
          </cell>
          <cell r="Y357">
            <v>12.95</v>
          </cell>
        </row>
        <row r="358">
          <cell r="U358">
            <v>2006447</v>
          </cell>
          <cell r="V358" t="str">
            <v>CODO PVC 200MM(8")X45 SDR41  CC GR</v>
          </cell>
          <cell r="W358">
            <v>12</v>
          </cell>
          <cell r="Y358">
            <v>11.27</v>
          </cell>
        </row>
        <row r="359">
          <cell r="U359">
            <v>2006449</v>
          </cell>
          <cell r="V359" t="str">
            <v>CODO PVC 200MM(8")X90 SDR41  CC GR</v>
          </cell>
          <cell r="W359">
            <v>0</v>
          </cell>
          <cell r="Y359">
            <v>14.85</v>
          </cell>
        </row>
        <row r="360">
          <cell r="U360">
            <v>2006451</v>
          </cell>
          <cell r="V360" t="str">
            <v>ESQUINERO EXTERNO P/CANOA PVC EN 90° BE</v>
          </cell>
          <cell r="W360">
            <v>25</v>
          </cell>
          <cell r="Y360">
            <v>4.4800000000000004</v>
          </cell>
        </row>
        <row r="361">
          <cell r="U361">
            <v>2006452</v>
          </cell>
          <cell r="V361" t="str">
            <v>ESQUINERO INTERNO  P/CANOA PVC EN 90° BE</v>
          </cell>
          <cell r="W361">
            <v>29</v>
          </cell>
          <cell r="Y361">
            <v>4.4800000000000004</v>
          </cell>
        </row>
        <row r="362">
          <cell r="U362">
            <v>2006453</v>
          </cell>
          <cell r="V362" t="str">
            <v>BAJANTE P/CANOA PVC 50M (2") BE</v>
          </cell>
          <cell r="W362">
            <v>21</v>
          </cell>
          <cell r="Y362">
            <v>3.07</v>
          </cell>
        </row>
        <row r="363">
          <cell r="U363">
            <v>2006454</v>
          </cell>
          <cell r="V363" t="str">
            <v>BAJANTE P/CANOA PVC 75MM (3") BE</v>
          </cell>
          <cell r="W363">
            <v>337</v>
          </cell>
          <cell r="Y363">
            <v>3.07</v>
          </cell>
        </row>
        <row r="364">
          <cell r="U364">
            <v>2006457</v>
          </cell>
          <cell r="V364" t="str">
            <v>RED PVC 250MM(10")X150MM(6") SDR41 CC GR</v>
          </cell>
          <cell r="W364">
            <v>0</v>
          </cell>
          <cell r="Y364">
            <v>25.02</v>
          </cell>
        </row>
        <row r="365">
          <cell r="U365">
            <v>2006469</v>
          </cell>
          <cell r="V365" t="str">
            <v>RED PVC 200MM(8")X100MM(4") SDR41 CC GR</v>
          </cell>
          <cell r="W365">
            <v>3</v>
          </cell>
          <cell r="Y365">
            <v>10.02</v>
          </cell>
        </row>
        <row r="366">
          <cell r="U366">
            <v>2006472</v>
          </cell>
          <cell r="V366" t="str">
            <v>RED PVC 200MM(8")X150MM(6") SDR41 CC GR</v>
          </cell>
          <cell r="W366">
            <v>0</v>
          </cell>
          <cell r="Y366">
            <v>13</v>
          </cell>
        </row>
        <row r="367">
          <cell r="U367">
            <v>2006577</v>
          </cell>
          <cell r="V367" t="str">
            <v>MT TUBO RIB LOC 300 MM 12" 8T</v>
          </cell>
          <cell r="W367">
            <v>0</v>
          </cell>
          <cell r="Y367">
            <v>19.87</v>
          </cell>
        </row>
        <row r="368">
          <cell r="U368">
            <v>2006579</v>
          </cell>
          <cell r="V368" t="str">
            <v>MT TUBO RIB LOC 350 MM 14" 8T</v>
          </cell>
          <cell r="W368">
            <v>0</v>
          </cell>
          <cell r="Y368">
            <v>23.16</v>
          </cell>
        </row>
        <row r="369">
          <cell r="U369">
            <v>2006583</v>
          </cell>
          <cell r="V369" t="str">
            <v>MT TUBO RIB LOC 400 MM 16" 8T</v>
          </cell>
          <cell r="W369">
            <v>0</v>
          </cell>
          <cell r="Y369">
            <v>26.46</v>
          </cell>
        </row>
        <row r="370">
          <cell r="U370">
            <v>2006586</v>
          </cell>
          <cell r="V370" t="str">
            <v>MT TUBO RIB LOC 450 MM 18" 8T</v>
          </cell>
          <cell r="W370">
            <v>0</v>
          </cell>
          <cell r="Y370">
            <v>29.8</v>
          </cell>
        </row>
        <row r="371">
          <cell r="U371">
            <v>2006591</v>
          </cell>
          <cell r="V371" t="str">
            <v>MT TUBO RIB LOC 500 MM 20" 8T</v>
          </cell>
          <cell r="W371">
            <v>0</v>
          </cell>
          <cell r="Y371">
            <v>33.090000000000003</v>
          </cell>
        </row>
        <row r="372">
          <cell r="U372">
            <v>2006593</v>
          </cell>
          <cell r="V372" t="str">
            <v>MT TUBO RIB LOC 550 MM 22" 8T</v>
          </cell>
          <cell r="W372">
            <v>0</v>
          </cell>
          <cell r="Y372">
            <v>36.72</v>
          </cell>
        </row>
        <row r="373">
          <cell r="U373">
            <v>2006600</v>
          </cell>
          <cell r="V373" t="str">
            <v>MT TUBO RIB LOC 1000 MM 40" 6T</v>
          </cell>
          <cell r="W373">
            <v>0</v>
          </cell>
          <cell r="Y373">
            <v>160.65</v>
          </cell>
        </row>
        <row r="374">
          <cell r="U374">
            <v>2006604</v>
          </cell>
          <cell r="V374" t="str">
            <v>MT TUBO RIB LOC 1050 MM 42" 6T</v>
          </cell>
          <cell r="W374">
            <v>0</v>
          </cell>
          <cell r="Y374">
            <v>169.87</v>
          </cell>
        </row>
        <row r="375">
          <cell r="U375">
            <v>2006605</v>
          </cell>
          <cell r="V375" t="str">
            <v>MT TUBO RIB LOC 1050 MM 42" 6T FLEJE</v>
          </cell>
          <cell r="W375">
            <v>0</v>
          </cell>
          <cell r="Y375">
            <v>0</v>
          </cell>
        </row>
        <row r="376">
          <cell r="U376">
            <v>2006607</v>
          </cell>
          <cell r="V376" t="str">
            <v>MT TUBO RIB LOC 1100 MM 44" 6T</v>
          </cell>
          <cell r="W376">
            <v>0</v>
          </cell>
          <cell r="Y376">
            <v>177.9</v>
          </cell>
        </row>
        <row r="377">
          <cell r="U377">
            <v>2006608</v>
          </cell>
          <cell r="V377" t="str">
            <v>MT TUBO RIB LOC 1200 MM 48" 6T</v>
          </cell>
          <cell r="W377">
            <v>0</v>
          </cell>
          <cell r="Y377">
            <v>194.01</v>
          </cell>
        </row>
        <row r="378">
          <cell r="U378">
            <v>2006610</v>
          </cell>
          <cell r="V378" t="str">
            <v>MT TUBO RIB LOC 1250 MM 50" 6T</v>
          </cell>
          <cell r="W378">
            <v>0</v>
          </cell>
          <cell r="Y378">
            <v>0</v>
          </cell>
        </row>
        <row r="379">
          <cell r="U379">
            <v>2006611</v>
          </cell>
          <cell r="V379" t="str">
            <v>MT TUBO RIB LOC 1300 MM 52" 6T</v>
          </cell>
          <cell r="W379">
            <v>0</v>
          </cell>
          <cell r="Y379">
            <v>210.47</v>
          </cell>
        </row>
        <row r="380">
          <cell r="U380">
            <v>2006612</v>
          </cell>
          <cell r="V380" t="str">
            <v>MT TUBO RIB LOC 1350 MM 54" 6T</v>
          </cell>
          <cell r="W380">
            <v>0</v>
          </cell>
          <cell r="Y380">
            <v>218.55</v>
          </cell>
        </row>
        <row r="381">
          <cell r="U381">
            <v>2006615</v>
          </cell>
          <cell r="V381" t="str">
            <v>MT TUBO RIB LOC 1400 MM 56" 6T</v>
          </cell>
          <cell r="W381">
            <v>0</v>
          </cell>
          <cell r="Y381">
            <v>226.68</v>
          </cell>
        </row>
        <row r="382">
          <cell r="U382">
            <v>2006617</v>
          </cell>
          <cell r="V382" t="str">
            <v>MT TUBO RIB LOC 1500 MM 60" 6T</v>
          </cell>
          <cell r="W382">
            <v>15.9</v>
          </cell>
          <cell r="Y382">
            <v>242.89</v>
          </cell>
        </row>
        <row r="383">
          <cell r="U383">
            <v>2006618</v>
          </cell>
          <cell r="V383" t="str">
            <v>MT TUBO RIB LOC 1500 MM 60" 6T FLEJE</v>
          </cell>
          <cell r="W383">
            <v>0</v>
          </cell>
          <cell r="Y383">
            <v>0</v>
          </cell>
        </row>
        <row r="384">
          <cell r="U384">
            <v>2006620</v>
          </cell>
          <cell r="V384" t="str">
            <v>MT TUBO RIB LOC 1600 MM 64" 6T FLEJE</v>
          </cell>
          <cell r="W384">
            <v>0</v>
          </cell>
          <cell r="Y384">
            <v>0</v>
          </cell>
        </row>
        <row r="385">
          <cell r="U385">
            <v>2006621</v>
          </cell>
          <cell r="V385" t="str">
            <v>MT TUBO RIB LOC 1700 MM 68" 6T FLEJE</v>
          </cell>
          <cell r="W385">
            <v>0</v>
          </cell>
          <cell r="Y385">
            <v>0</v>
          </cell>
        </row>
        <row r="386">
          <cell r="U386">
            <v>2006622</v>
          </cell>
          <cell r="V386" t="str">
            <v>MT TUBO RIB LOC 1800 MM 72" 6T FLEJE</v>
          </cell>
          <cell r="W386">
            <v>0</v>
          </cell>
          <cell r="Y386">
            <v>0</v>
          </cell>
        </row>
        <row r="387">
          <cell r="U387">
            <v>2006623</v>
          </cell>
          <cell r="V387" t="str">
            <v>MT TUBO RIB LOC 2000 MM 80" 6T FLEJE</v>
          </cell>
          <cell r="W387">
            <v>0</v>
          </cell>
          <cell r="Y387">
            <v>0</v>
          </cell>
        </row>
        <row r="388">
          <cell r="U388">
            <v>2006625</v>
          </cell>
          <cell r="V388" t="str">
            <v>MT TUBO RIB LOC 2500 MM 100" 6T FLEJE</v>
          </cell>
          <cell r="W388">
            <v>0</v>
          </cell>
          <cell r="Y388">
            <v>0</v>
          </cell>
        </row>
        <row r="389">
          <cell r="U389">
            <v>2006631</v>
          </cell>
          <cell r="V389" t="str">
            <v>MT TUBO RIB LOC 150 MM 6" 9T</v>
          </cell>
          <cell r="W389">
            <v>0</v>
          </cell>
          <cell r="Y389">
            <v>8.2100000000000009</v>
          </cell>
        </row>
        <row r="390">
          <cell r="U390">
            <v>2006634</v>
          </cell>
          <cell r="V390" t="str">
            <v>MT TUBO RIB LOC 200 MM 8" 9T</v>
          </cell>
          <cell r="W390">
            <v>0</v>
          </cell>
          <cell r="Y390">
            <v>10.5</v>
          </cell>
        </row>
        <row r="391">
          <cell r="U391">
            <v>2006638</v>
          </cell>
          <cell r="V391" t="str">
            <v>MT TUBO RIB LOC 250 MM 10" 9T</v>
          </cell>
          <cell r="W391">
            <v>0</v>
          </cell>
          <cell r="Y391">
            <v>11.59</v>
          </cell>
        </row>
        <row r="392">
          <cell r="U392">
            <v>2006642</v>
          </cell>
          <cell r="V392" t="str">
            <v>MT TUBO RIB LOC 500 MM 20" JY</v>
          </cell>
          <cell r="W392">
            <v>0</v>
          </cell>
          <cell r="Y392">
            <v>41.27</v>
          </cell>
        </row>
        <row r="393">
          <cell r="U393">
            <v>2006648</v>
          </cell>
          <cell r="V393" t="str">
            <v>MT TUBO RIB LOC 550 MM 22" JY</v>
          </cell>
          <cell r="W393">
            <v>0</v>
          </cell>
          <cell r="Y393">
            <v>48.18</v>
          </cell>
        </row>
        <row r="394">
          <cell r="U394">
            <v>2006649</v>
          </cell>
          <cell r="V394" t="str">
            <v>MT TUBO RIB LOC 600 MM 24"JY</v>
          </cell>
          <cell r="W394">
            <v>0</v>
          </cell>
          <cell r="Y394">
            <v>49.99</v>
          </cell>
        </row>
        <row r="395">
          <cell r="U395">
            <v>2006652</v>
          </cell>
          <cell r="V395" t="str">
            <v>MT TUBO RIB LOC 650 MM 26" JY</v>
          </cell>
          <cell r="W395">
            <v>0</v>
          </cell>
          <cell r="Y395">
            <v>54.14</v>
          </cell>
        </row>
        <row r="396">
          <cell r="U396">
            <v>2006655</v>
          </cell>
          <cell r="V396" t="str">
            <v>MT TUBO RIB LOC 700 MM 28" JY</v>
          </cell>
          <cell r="W396">
            <v>0</v>
          </cell>
          <cell r="Y396">
            <v>58.29</v>
          </cell>
        </row>
        <row r="397">
          <cell r="U397">
            <v>2006657</v>
          </cell>
          <cell r="V397" t="str">
            <v>MT TUBO RIB LOC 750 MM 30" JY</v>
          </cell>
          <cell r="W397">
            <v>0</v>
          </cell>
          <cell r="Y397">
            <v>62.44</v>
          </cell>
        </row>
        <row r="398">
          <cell r="U398">
            <v>2006658</v>
          </cell>
          <cell r="V398" t="str">
            <v>MT PERFIL RIB LOC JY</v>
          </cell>
          <cell r="W398">
            <v>4515</v>
          </cell>
          <cell r="Y398">
            <v>0</v>
          </cell>
        </row>
        <row r="399">
          <cell r="U399">
            <v>2006658</v>
          </cell>
          <cell r="V399" t="str">
            <v>MT PERFIL RIB LOC JY</v>
          </cell>
          <cell r="W399">
            <v>2117.41</v>
          </cell>
          <cell r="Y399">
            <v>0</v>
          </cell>
        </row>
        <row r="400">
          <cell r="U400">
            <v>2006660</v>
          </cell>
          <cell r="V400" t="str">
            <v>MT PERFIL RIB LOC 6T</v>
          </cell>
          <cell r="W400">
            <v>914</v>
          </cell>
          <cell r="Y400">
            <v>0</v>
          </cell>
        </row>
        <row r="401">
          <cell r="U401">
            <v>2006660</v>
          </cell>
          <cell r="V401" t="str">
            <v>MT PERFIL RIB LOC 6T</v>
          </cell>
          <cell r="W401">
            <v>1407.07</v>
          </cell>
          <cell r="Y401">
            <v>0</v>
          </cell>
        </row>
        <row r="402">
          <cell r="U402">
            <v>2006661</v>
          </cell>
          <cell r="V402" t="str">
            <v>MT PERFIL RIB LOC ER</v>
          </cell>
          <cell r="W402">
            <v>2402</v>
          </cell>
          <cell r="Y402">
            <v>0</v>
          </cell>
        </row>
        <row r="403">
          <cell r="U403">
            <v>2006661</v>
          </cell>
          <cell r="V403" t="str">
            <v>MT PERFIL RIB LOC ER</v>
          </cell>
          <cell r="W403">
            <v>260.83</v>
          </cell>
          <cell r="Y403">
            <v>0</v>
          </cell>
        </row>
        <row r="404">
          <cell r="U404">
            <v>2006662</v>
          </cell>
          <cell r="V404" t="str">
            <v>MT PERFIL RIB LOC HIDRO</v>
          </cell>
          <cell r="W404">
            <v>995</v>
          </cell>
          <cell r="Y404">
            <v>0</v>
          </cell>
        </row>
        <row r="405">
          <cell r="U405">
            <v>2006662</v>
          </cell>
          <cell r="V405" t="str">
            <v>MT PERFIL RIB LOC HIDRO</v>
          </cell>
          <cell r="W405">
            <v>0</v>
          </cell>
          <cell r="Y405">
            <v>0</v>
          </cell>
        </row>
        <row r="406">
          <cell r="U406">
            <v>2006669</v>
          </cell>
          <cell r="V406" t="str">
            <v>MT TUBO RIB LOC 1800 MM 72" HD</v>
          </cell>
          <cell r="W406">
            <v>0</v>
          </cell>
          <cell r="Y406">
            <v>0</v>
          </cell>
        </row>
        <row r="407">
          <cell r="U407">
            <v>2006675</v>
          </cell>
          <cell r="V407" t="str">
            <v>MT TUBO RIB LOC 2000 MM 80" HD FLEJE</v>
          </cell>
          <cell r="W407">
            <v>0</v>
          </cell>
          <cell r="Y407">
            <v>0</v>
          </cell>
        </row>
        <row r="408">
          <cell r="U408">
            <v>2006684</v>
          </cell>
          <cell r="V408" t="str">
            <v>MT TUBO RIB LOC 3000 MM 120" FLEJE HD</v>
          </cell>
          <cell r="W408">
            <v>0</v>
          </cell>
          <cell r="Y408">
            <v>0</v>
          </cell>
        </row>
        <row r="409">
          <cell r="U409">
            <v>2006686</v>
          </cell>
          <cell r="V409" t="str">
            <v>MT PERFIL UNION RIB LOC 160 MM 6.4"</v>
          </cell>
          <cell r="W409">
            <v>1673</v>
          </cell>
          <cell r="Y409">
            <v>8.39</v>
          </cell>
        </row>
        <row r="410">
          <cell r="U410">
            <v>2006686</v>
          </cell>
          <cell r="V410" t="str">
            <v>MT PERFIL UNION RIB LOC 160 MM 6.4"</v>
          </cell>
          <cell r="W410">
            <v>1862.31</v>
          </cell>
          <cell r="Y410">
            <v>8.39</v>
          </cell>
        </row>
        <row r="411">
          <cell r="U411">
            <v>2006687</v>
          </cell>
          <cell r="V411" t="str">
            <v>MT TUBO RIB LOC 1000 MM 40" ER</v>
          </cell>
          <cell r="W411">
            <v>0</v>
          </cell>
          <cell r="Y411">
            <v>105.51</v>
          </cell>
        </row>
        <row r="412">
          <cell r="U412">
            <v>2006689</v>
          </cell>
          <cell r="V412" t="str">
            <v>MT PERFIL RIB LOC 8T X 11</v>
          </cell>
          <cell r="W412">
            <v>0</v>
          </cell>
          <cell r="Y412">
            <v>2</v>
          </cell>
        </row>
        <row r="413">
          <cell r="U413">
            <v>2006689</v>
          </cell>
          <cell r="V413" t="str">
            <v>MT PERFIL RIB LOC 8T X 11</v>
          </cell>
          <cell r="W413">
            <v>8767</v>
          </cell>
          <cell r="Y413">
            <v>2</v>
          </cell>
        </row>
        <row r="414">
          <cell r="U414">
            <v>2006689</v>
          </cell>
          <cell r="V414" t="str">
            <v>MT PERFIL RIB LOC 8T X 11</v>
          </cell>
          <cell r="W414">
            <v>1545.48</v>
          </cell>
          <cell r="Y414">
            <v>2</v>
          </cell>
        </row>
        <row r="415">
          <cell r="U415">
            <v>2006695</v>
          </cell>
          <cell r="V415" t="str">
            <v>MT TUBO RIB LOC 700 MM 28" ER</v>
          </cell>
          <cell r="W415">
            <v>0</v>
          </cell>
          <cell r="Y415">
            <v>74.510000000000005</v>
          </cell>
        </row>
        <row r="416">
          <cell r="U416">
            <v>2006699</v>
          </cell>
          <cell r="V416" t="str">
            <v>MT TUBO RIB LOC 750 MM 30" ER</v>
          </cell>
          <cell r="W416">
            <v>0</v>
          </cell>
          <cell r="Y416">
            <v>79.77</v>
          </cell>
        </row>
        <row r="417">
          <cell r="U417">
            <v>2006705</v>
          </cell>
          <cell r="V417" t="str">
            <v>MT TUBO RIB LOC 800 MM 32" ER</v>
          </cell>
          <cell r="W417">
            <v>0</v>
          </cell>
          <cell r="Y417">
            <v>85.12</v>
          </cell>
        </row>
        <row r="418">
          <cell r="U418">
            <v>2006708</v>
          </cell>
          <cell r="V418" t="str">
            <v>MT TUBO RIB LOC 850 MM 34" ER</v>
          </cell>
          <cell r="W418">
            <v>0</v>
          </cell>
          <cell r="Y418">
            <v>90.43</v>
          </cell>
        </row>
        <row r="419">
          <cell r="U419">
            <v>2006710</v>
          </cell>
          <cell r="V419" t="str">
            <v>MT TUBO RIB LOC 900 MM 36" ER</v>
          </cell>
          <cell r="W419">
            <v>0</v>
          </cell>
          <cell r="Y419">
            <v>95.89</v>
          </cell>
        </row>
        <row r="420">
          <cell r="U420">
            <v>2006713</v>
          </cell>
          <cell r="V420" t="str">
            <v>MT TUBO RIB LOC 950 MM 38" ER</v>
          </cell>
          <cell r="W420">
            <v>0</v>
          </cell>
          <cell r="Y420">
            <v>101.09</v>
          </cell>
        </row>
        <row r="421">
          <cell r="U421">
            <v>2006715</v>
          </cell>
          <cell r="V421" t="str">
            <v>MT PERFIL RIB LOC 9T</v>
          </cell>
          <cell r="W421">
            <v>0</v>
          </cell>
          <cell r="Y421">
            <v>0.55000000000000004</v>
          </cell>
        </row>
        <row r="422">
          <cell r="U422">
            <v>2006715</v>
          </cell>
          <cell r="V422" t="str">
            <v>MT PERFIL RIB LOC 9T</v>
          </cell>
          <cell r="W422">
            <v>6480.48</v>
          </cell>
          <cell r="Y422">
            <v>0.55000000000000004</v>
          </cell>
        </row>
        <row r="423">
          <cell r="U423">
            <v>2006717</v>
          </cell>
          <cell r="V423" t="str">
            <v>MT PERFIL UNION RIB LOC 240 MM 9.6"</v>
          </cell>
          <cell r="W423">
            <v>948.55</v>
          </cell>
          <cell r="Y423">
            <v>8.39</v>
          </cell>
        </row>
        <row r="424">
          <cell r="U424">
            <v>2006717</v>
          </cell>
          <cell r="V424" t="str">
            <v>MT PERFIL UNION RIB LOC 240 MM 9.6"</v>
          </cell>
          <cell r="W424">
            <v>464.27</v>
          </cell>
          <cell r="Y424">
            <v>8.39</v>
          </cell>
        </row>
        <row r="425">
          <cell r="U425">
            <v>2008297</v>
          </cell>
          <cell r="V425" t="str">
            <v>1110/T PUERTA ABATIBLE 1 PANEL BG</v>
          </cell>
          <cell r="W425">
            <v>0</v>
          </cell>
          <cell r="Y425">
            <v>0</v>
          </cell>
        </row>
        <row r="426">
          <cell r="U426">
            <v>2008298</v>
          </cell>
          <cell r="V426" t="str">
            <v>1110/W PUERTA ABATIBLE 1 PANEL BL</v>
          </cell>
          <cell r="W426">
            <v>1</v>
          </cell>
          <cell r="Y426">
            <v>0</v>
          </cell>
        </row>
        <row r="427">
          <cell r="U427">
            <v>2008323</v>
          </cell>
          <cell r="V427" t="str">
            <v>3111/W PUERTA 2 PANEL PRM  BL</v>
          </cell>
          <cell r="W427">
            <v>0</v>
          </cell>
          <cell r="Y427">
            <v>0</v>
          </cell>
        </row>
        <row r="428">
          <cell r="U428">
            <v>2008325</v>
          </cell>
          <cell r="V428" t="str">
            <v>3112/T 2 PUERTA PANEL PRM POCKET BG</v>
          </cell>
          <cell r="W428">
            <v>0</v>
          </cell>
          <cell r="Y428">
            <v>0</v>
          </cell>
        </row>
        <row r="429">
          <cell r="U429">
            <v>2008326</v>
          </cell>
          <cell r="V429" t="str">
            <v>3112/W PUERTA 1 PANEL PRM POCKET BL</v>
          </cell>
          <cell r="W429">
            <v>0</v>
          </cell>
          <cell r="Y429">
            <v>0</v>
          </cell>
        </row>
        <row r="430">
          <cell r="U430">
            <v>2008328</v>
          </cell>
          <cell r="V430" t="str">
            <v>3113/T PUERTA 2 PANEL PRM POCKET PAR BG</v>
          </cell>
          <cell r="W430">
            <v>0</v>
          </cell>
          <cell r="Y430">
            <v>0</v>
          </cell>
        </row>
        <row r="431">
          <cell r="U431">
            <v>2008332</v>
          </cell>
          <cell r="V431" t="str">
            <v>3120/W PUERTA 2 PANEL STD BL</v>
          </cell>
          <cell r="W431">
            <v>0</v>
          </cell>
          <cell r="Y431">
            <v>0</v>
          </cell>
        </row>
        <row r="432">
          <cell r="U432">
            <v>2008338</v>
          </cell>
          <cell r="V432" t="str">
            <v>3122/W PUERTA 1 PANEL STD POCKET BL</v>
          </cell>
          <cell r="W432">
            <v>2</v>
          </cell>
          <cell r="Y432">
            <v>234.91</v>
          </cell>
        </row>
        <row r="433">
          <cell r="U433">
            <v>2008344</v>
          </cell>
          <cell r="V433" t="str">
            <v>3130/W PUERTA 2 PANEL ECN BL</v>
          </cell>
          <cell r="W433">
            <v>2</v>
          </cell>
          <cell r="Y433">
            <v>0</v>
          </cell>
        </row>
        <row r="434">
          <cell r="U434">
            <v>2008359</v>
          </cell>
          <cell r="V434" t="str">
            <v>3151/W PUERTA 4 PANEL PRM C FIJO BL</v>
          </cell>
          <cell r="W434">
            <v>0</v>
          </cell>
          <cell r="Y434">
            <v>0</v>
          </cell>
        </row>
        <row r="435">
          <cell r="U435">
            <v>2008361</v>
          </cell>
          <cell r="V435" t="str">
            <v>3152/T PUERTA 2 PANEL PRM POCKET BG</v>
          </cell>
          <cell r="W435">
            <v>0</v>
          </cell>
          <cell r="Y435">
            <v>0</v>
          </cell>
        </row>
        <row r="436">
          <cell r="U436">
            <v>2008362</v>
          </cell>
          <cell r="V436" t="str">
            <v>3152/W PUERTA2 PANEL PRM POCKET BL</v>
          </cell>
          <cell r="W436">
            <v>0</v>
          </cell>
          <cell r="Y436">
            <v>0</v>
          </cell>
        </row>
        <row r="437">
          <cell r="U437">
            <v>2008368</v>
          </cell>
          <cell r="V437" t="str">
            <v>3160/W PUERTA 4 PANEL STD BL</v>
          </cell>
          <cell r="W437">
            <v>2</v>
          </cell>
          <cell r="Y437">
            <v>542.84</v>
          </cell>
        </row>
        <row r="438">
          <cell r="U438">
            <v>2008379</v>
          </cell>
          <cell r="V438" t="str">
            <v>3170/T VNT FIJA BG</v>
          </cell>
          <cell r="W438">
            <v>0</v>
          </cell>
          <cell r="Y438">
            <v>0</v>
          </cell>
        </row>
        <row r="439">
          <cell r="U439">
            <v>2008380</v>
          </cell>
          <cell r="V439" t="str">
            <v>3170/W VNT FIJA BL</v>
          </cell>
          <cell r="W439">
            <v>0</v>
          </cell>
          <cell r="Y439">
            <v>0</v>
          </cell>
        </row>
        <row r="440">
          <cell r="U440">
            <v>2008408</v>
          </cell>
          <cell r="V440" t="str">
            <v>3210/W PUERTA 2 PANEL S ECN BL</v>
          </cell>
          <cell r="W440">
            <v>19</v>
          </cell>
          <cell r="Y440">
            <v>300.89</v>
          </cell>
        </row>
        <row r="441">
          <cell r="U441">
            <v>2008416</v>
          </cell>
          <cell r="V441" t="str">
            <v>4310/W VNT GUILLOTINA BL</v>
          </cell>
          <cell r="W441">
            <v>0</v>
          </cell>
          <cell r="Y441">
            <v>85</v>
          </cell>
        </row>
        <row r="442">
          <cell r="U442">
            <v>2008418</v>
          </cell>
          <cell r="V442" t="str">
            <v>4320/W VNT CORRE HORIZONTAL BL</v>
          </cell>
          <cell r="W442">
            <v>15</v>
          </cell>
          <cell r="Y442">
            <v>55</v>
          </cell>
        </row>
        <row r="443">
          <cell r="U443">
            <v>2008422</v>
          </cell>
          <cell r="V443" t="str">
            <v>4340/W VNT CORRE FIESTA BL</v>
          </cell>
          <cell r="W443">
            <v>0</v>
          </cell>
          <cell r="Y443">
            <v>160</v>
          </cell>
        </row>
        <row r="444">
          <cell r="U444">
            <v>2008423</v>
          </cell>
          <cell r="V444" t="str">
            <v>4360/W VNT CORRE HORIZONTAL BESO BL</v>
          </cell>
          <cell r="W444">
            <v>0</v>
          </cell>
          <cell r="Y444">
            <v>0</v>
          </cell>
        </row>
        <row r="445">
          <cell r="U445">
            <v>2008424</v>
          </cell>
          <cell r="V445" t="str">
            <v>4370/W VNT FIJA BL</v>
          </cell>
          <cell r="W445">
            <v>67</v>
          </cell>
          <cell r="Y445">
            <v>0</v>
          </cell>
        </row>
        <row r="446">
          <cell r="U446">
            <v>2008427</v>
          </cell>
          <cell r="V446" t="str">
            <v>4373/W VNT ANGULAR BL</v>
          </cell>
          <cell r="W446">
            <v>0</v>
          </cell>
          <cell r="Y446">
            <v>0</v>
          </cell>
        </row>
        <row r="447">
          <cell r="U447">
            <v>2008429</v>
          </cell>
          <cell r="V447" t="str">
            <v>4380/W VNT MEDIO PUNTO BL</v>
          </cell>
          <cell r="W447">
            <v>0</v>
          </cell>
          <cell r="Y447">
            <v>0</v>
          </cell>
        </row>
        <row r="448">
          <cell r="U448">
            <v>2008430</v>
          </cell>
          <cell r="V448" t="str">
            <v>4381/W VNT CEJA BL</v>
          </cell>
          <cell r="W448">
            <v>0</v>
          </cell>
          <cell r="Y448">
            <v>0</v>
          </cell>
        </row>
        <row r="449">
          <cell r="U449">
            <v>2008437</v>
          </cell>
          <cell r="V449" t="str">
            <v>7610/T VNT GUILLOTINA BG</v>
          </cell>
          <cell r="W449">
            <v>3</v>
          </cell>
          <cell r="Y449">
            <v>0</v>
          </cell>
        </row>
        <row r="450">
          <cell r="U450">
            <v>2008441</v>
          </cell>
          <cell r="V450" t="str">
            <v>7620/W VNT CORRE HORIZONTAL BL</v>
          </cell>
          <cell r="W450">
            <v>8</v>
          </cell>
          <cell r="Y450">
            <v>85</v>
          </cell>
        </row>
        <row r="451">
          <cell r="U451">
            <v>2008443</v>
          </cell>
          <cell r="V451" t="str">
            <v>7620/T VNT CORRE HORIZONTAL BG</v>
          </cell>
          <cell r="W451">
            <v>1</v>
          </cell>
          <cell r="Y451">
            <v>50</v>
          </cell>
        </row>
        <row r="452">
          <cell r="U452">
            <v>2008461</v>
          </cell>
          <cell r="V452" t="str">
            <v>7670/T VNT FIJA BG</v>
          </cell>
          <cell r="W452">
            <v>0</v>
          </cell>
          <cell r="Y452">
            <v>0</v>
          </cell>
        </row>
        <row r="453">
          <cell r="U453">
            <v>2008473</v>
          </cell>
          <cell r="V453" t="str">
            <v>7675/T VNT BESO BG</v>
          </cell>
          <cell r="W453">
            <v>0</v>
          </cell>
          <cell r="Y453">
            <v>0</v>
          </cell>
        </row>
        <row r="454">
          <cell r="U454">
            <v>2008479</v>
          </cell>
          <cell r="V454" t="str">
            <v>7681/T VNT CEJA BG</v>
          </cell>
          <cell r="W454">
            <v>0</v>
          </cell>
          <cell r="Y454">
            <v>0</v>
          </cell>
        </row>
        <row r="455">
          <cell r="U455">
            <v>2008490</v>
          </cell>
          <cell r="V455" t="str">
            <v>8310/W VNT GUILLOTINA BL</v>
          </cell>
          <cell r="W455">
            <v>102</v>
          </cell>
          <cell r="Y455">
            <v>44.61</v>
          </cell>
        </row>
        <row r="456">
          <cell r="U456">
            <v>2008493</v>
          </cell>
          <cell r="V456" t="str">
            <v>8320/T VNT CORRE HORIZONTAL BG</v>
          </cell>
          <cell r="W456">
            <v>10</v>
          </cell>
          <cell r="Y456">
            <v>39.31</v>
          </cell>
        </row>
        <row r="457">
          <cell r="U457">
            <v>2008494</v>
          </cell>
          <cell r="V457" t="str">
            <v>8320/W VNT CORRE HORIZONTAL BL</v>
          </cell>
          <cell r="W457">
            <v>932</v>
          </cell>
          <cell r="Y457">
            <v>81.260000000000005</v>
          </cell>
        </row>
        <row r="458">
          <cell r="U458">
            <v>2008498</v>
          </cell>
          <cell r="V458" t="str">
            <v>8330/W VNT CORRE DOBLE FIJA 25% BL</v>
          </cell>
          <cell r="W458">
            <v>9</v>
          </cell>
          <cell r="Y458">
            <v>0</v>
          </cell>
        </row>
        <row r="459">
          <cell r="U459">
            <v>2008502</v>
          </cell>
          <cell r="V459" t="str">
            <v>8360/W VNT CORRE HORIZONTAL BESO BL</v>
          </cell>
          <cell r="W459">
            <v>1</v>
          </cell>
          <cell r="Y459">
            <v>0</v>
          </cell>
        </row>
        <row r="460">
          <cell r="U460">
            <v>2008503</v>
          </cell>
          <cell r="V460" t="str">
            <v>8370/T VENTANA FIJA BG</v>
          </cell>
          <cell r="W460">
            <v>2</v>
          </cell>
          <cell r="Y460">
            <v>0</v>
          </cell>
        </row>
        <row r="461">
          <cell r="U461">
            <v>2008504</v>
          </cell>
          <cell r="V461" t="str">
            <v>8370/W VENTANA FIJA BL</v>
          </cell>
          <cell r="W461">
            <v>108</v>
          </cell>
          <cell r="Y461">
            <v>0</v>
          </cell>
        </row>
        <row r="462">
          <cell r="U462">
            <v>2008508</v>
          </cell>
          <cell r="V462" t="str">
            <v>8371/W VNT TRIANGULO BL</v>
          </cell>
          <cell r="W462">
            <v>0</v>
          </cell>
          <cell r="Y462">
            <v>0</v>
          </cell>
        </row>
        <row r="463">
          <cell r="U463">
            <v>2008510</v>
          </cell>
          <cell r="V463" t="str">
            <v>8372/W VNT HEXAGONO BL</v>
          </cell>
          <cell r="W463">
            <v>0</v>
          </cell>
          <cell r="Y463">
            <v>0</v>
          </cell>
        </row>
        <row r="464">
          <cell r="U464">
            <v>2008512</v>
          </cell>
          <cell r="V464" t="str">
            <v>8373/W VNT ANGULAR BL</v>
          </cell>
          <cell r="W464">
            <v>0</v>
          </cell>
          <cell r="Y464">
            <v>0</v>
          </cell>
        </row>
        <row r="465">
          <cell r="U465">
            <v>2008514</v>
          </cell>
          <cell r="V465" t="str">
            <v>8374/W VNT SIFON BL</v>
          </cell>
          <cell r="W465">
            <v>25</v>
          </cell>
          <cell r="Y465">
            <v>0</v>
          </cell>
        </row>
        <row r="466">
          <cell r="U466">
            <v>2008516</v>
          </cell>
          <cell r="V466" t="str">
            <v>8375/W VNT BESO BL</v>
          </cell>
          <cell r="W466">
            <v>1</v>
          </cell>
          <cell r="Y466">
            <v>0</v>
          </cell>
        </row>
        <row r="467">
          <cell r="U467">
            <v>2008518</v>
          </cell>
          <cell r="V467" t="str">
            <v>8380/W VNT MEDIO PUNTO BL</v>
          </cell>
          <cell r="W467">
            <v>36</v>
          </cell>
          <cell r="Y467">
            <v>42.29</v>
          </cell>
        </row>
        <row r="468">
          <cell r="U468">
            <v>2008519</v>
          </cell>
          <cell r="V468" t="str">
            <v>8381/T VNT CEJA BG</v>
          </cell>
          <cell r="W468">
            <v>0</v>
          </cell>
          <cell r="Y468">
            <v>0</v>
          </cell>
        </row>
        <row r="469">
          <cell r="U469">
            <v>2008520</v>
          </cell>
          <cell r="V469" t="str">
            <v>8381/W VNT CEJA BL</v>
          </cell>
          <cell r="W469">
            <v>137</v>
          </cell>
          <cell r="Y469">
            <v>26.54</v>
          </cell>
        </row>
        <row r="470">
          <cell r="U470">
            <v>2008524</v>
          </cell>
          <cell r="V470" t="str">
            <v>8382/W VNT CIRCULO BL</v>
          </cell>
          <cell r="W470">
            <v>0</v>
          </cell>
          <cell r="Y470">
            <v>0</v>
          </cell>
        </row>
        <row r="471">
          <cell r="U471">
            <v>2008527</v>
          </cell>
          <cell r="V471" t="str">
            <v>8910/T VNT OSCILOBATIENTE DER BG</v>
          </cell>
          <cell r="W471">
            <v>0</v>
          </cell>
          <cell r="Y471">
            <v>0</v>
          </cell>
        </row>
        <row r="472">
          <cell r="U472">
            <v>2008528</v>
          </cell>
          <cell r="V472" t="str">
            <v>8910/W VNT OSCILOBATIENTE DER BL</v>
          </cell>
          <cell r="W472">
            <v>0</v>
          </cell>
          <cell r="Y472">
            <v>0</v>
          </cell>
        </row>
        <row r="473">
          <cell r="U473">
            <v>2008531</v>
          </cell>
          <cell r="V473" t="str">
            <v>8920/T VNT ABATIBLE H AFUERTA DER BG</v>
          </cell>
          <cell r="W473">
            <v>0</v>
          </cell>
          <cell r="Y473">
            <v>0</v>
          </cell>
        </row>
        <row r="474">
          <cell r="U474">
            <v>2008534</v>
          </cell>
          <cell r="V474" t="str">
            <v>8921/W VNT ABATIBLE H AFUERA IZ BL</v>
          </cell>
          <cell r="W474">
            <v>0</v>
          </cell>
          <cell r="Y474">
            <v>0</v>
          </cell>
        </row>
        <row r="475">
          <cell r="U475">
            <v>2008539</v>
          </cell>
          <cell r="V475" t="str">
            <v>8940/T VNT PROYECTABLE BG</v>
          </cell>
          <cell r="W475">
            <v>0</v>
          </cell>
          <cell r="Y475">
            <v>0</v>
          </cell>
        </row>
        <row r="476">
          <cell r="U476">
            <v>2008540</v>
          </cell>
          <cell r="V476" t="str">
            <v>8940/W VNT PROYECTABLE BL</v>
          </cell>
          <cell r="W476">
            <v>0</v>
          </cell>
          <cell r="Y476">
            <v>61.95</v>
          </cell>
        </row>
        <row r="477">
          <cell r="U477">
            <v>2008553</v>
          </cell>
          <cell r="V477" t="str">
            <v>8970/T VNT FIJA BG</v>
          </cell>
          <cell r="W477">
            <v>0</v>
          </cell>
          <cell r="Y477">
            <v>0</v>
          </cell>
        </row>
        <row r="478">
          <cell r="U478">
            <v>2008554</v>
          </cell>
          <cell r="V478" t="str">
            <v>8970/W VNT FIJA BL</v>
          </cell>
          <cell r="W478">
            <v>0</v>
          </cell>
          <cell r="Y478">
            <v>0</v>
          </cell>
        </row>
        <row r="479">
          <cell r="U479">
            <v>2008581</v>
          </cell>
          <cell r="V479" t="str">
            <v>TUBO PVC 200MM (8")X6MTS SDR26 CC BL</v>
          </cell>
          <cell r="W479">
            <v>75</v>
          </cell>
          <cell r="Y479">
            <v>396.16</v>
          </cell>
        </row>
        <row r="480">
          <cell r="U480">
            <v>2010260</v>
          </cell>
          <cell r="V480" t="str">
            <v>REJILLA 150 MM X 3 MTS SLOT 40 SDR-21 B</v>
          </cell>
          <cell r="W480">
            <v>0</v>
          </cell>
          <cell r="Y480">
            <v>0</v>
          </cell>
        </row>
        <row r="481">
          <cell r="U481">
            <v>2010297</v>
          </cell>
          <cell r="V481" t="str">
            <v>MT TUBO RIB LOC 1150 MM 46" 6T</v>
          </cell>
          <cell r="W481">
            <v>0</v>
          </cell>
          <cell r="Y481">
            <v>185.94</v>
          </cell>
        </row>
        <row r="482">
          <cell r="U482">
            <v>2010298</v>
          </cell>
          <cell r="V482" t="str">
            <v>MT TUBO RIB LOC 1450 MM 58" 6T</v>
          </cell>
          <cell r="W482">
            <v>0</v>
          </cell>
          <cell r="Y482">
            <v>234.81</v>
          </cell>
        </row>
        <row r="483">
          <cell r="U483">
            <v>2010299</v>
          </cell>
          <cell r="V483" t="str">
            <v>MT TUBO RIB LOC 1750 MM 70" 6T FLEJE</v>
          </cell>
          <cell r="W483">
            <v>0</v>
          </cell>
          <cell r="Y483">
            <v>0</v>
          </cell>
        </row>
        <row r="484">
          <cell r="U484">
            <v>2010304</v>
          </cell>
          <cell r="V484" t="str">
            <v>MT TUBO RIB LOC 1500 MM 60" HD</v>
          </cell>
          <cell r="W484">
            <v>0</v>
          </cell>
          <cell r="Y484">
            <v>0</v>
          </cell>
        </row>
        <row r="485">
          <cell r="U485">
            <v>2010312</v>
          </cell>
          <cell r="V485" t="str">
            <v>MT TUBO RIB LOC 2050 MM 82" ER FLEJE</v>
          </cell>
          <cell r="W485">
            <v>0</v>
          </cell>
          <cell r="Y485">
            <v>0</v>
          </cell>
        </row>
        <row r="486">
          <cell r="U486">
            <v>2010313</v>
          </cell>
          <cell r="V486" t="str">
            <v>MT TUBO RIB LOC 600 MM 24" ER</v>
          </cell>
          <cell r="W486">
            <v>0</v>
          </cell>
          <cell r="Y486">
            <v>63.85</v>
          </cell>
        </row>
        <row r="487">
          <cell r="U487">
            <v>2010354</v>
          </cell>
          <cell r="V487" t="str">
            <v>RO MANGUERA PVC 7/16X15M 11.11MMAMARIL</v>
          </cell>
          <cell r="W487">
            <v>204</v>
          </cell>
          <cell r="Y487">
            <v>5.17</v>
          </cell>
        </row>
        <row r="488">
          <cell r="U488">
            <v>2010355</v>
          </cell>
          <cell r="V488" t="str">
            <v>RO MANGUERA PVC 7/16X22.5M11.11MM AMAR</v>
          </cell>
          <cell r="W488">
            <v>122</v>
          </cell>
          <cell r="Y488">
            <v>7.22</v>
          </cell>
        </row>
        <row r="489">
          <cell r="U489">
            <v>2010356</v>
          </cell>
          <cell r="V489" t="str">
            <v>RO MANGUERA PVC 7/16X22.5MTS11.11MM TR</v>
          </cell>
          <cell r="W489">
            <v>119</v>
          </cell>
          <cell r="Y489">
            <v>7.22</v>
          </cell>
        </row>
        <row r="490">
          <cell r="U490">
            <v>2010357</v>
          </cell>
          <cell r="V490" t="str">
            <v>RO MANGUERA PVC 7/16X30M11.11MM AMARIL</v>
          </cell>
          <cell r="W490">
            <v>112</v>
          </cell>
          <cell r="Y490">
            <v>9.3000000000000007</v>
          </cell>
        </row>
        <row r="491">
          <cell r="U491">
            <v>2010358</v>
          </cell>
          <cell r="V491" t="str">
            <v>RO MANGUERA PVC 7/16X30MTS 11.11MMTRAN</v>
          </cell>
          <cell r="W491">
            <v>65</v>
          </cell>
          <cell r="Y491">
            <v>9.3000000000000007</v>
          </cell>
        </row>
        <row r="492">
          <cell r="U492">
            <v>2010369</v>
          </cell>
          <cell r="V492" t="str">
            <v>TUBO PVC 375MM(15")X6M SDR41  GR</v>
          </cell>
          <cell r="W492">
            <v>0</v>
          </cell>
          <cell r="Y492">
            <v>562.14</v>
          </cell>
        </row>
        <row r="493">
          <cell r="U493">
            <v>2010411</v>
          </cell>
          <cell r="V493" t="str">
            <v>TUBO PVC 250MM (10")X6.10MTS SDR26 CC BL</v>
          </cell>
          <cell r="W493">
            <v>0</v>
          </cell>
          <cell r="Y493">
            <v>711.76</v>
          </cell>
        </row>
        <row r="494">
          <cell r="U494">
            <v>2010413</v>
          </cell>
          <cell r="V494" t="str">
            <v>TUBO PVC 25MM (1")X6.10MTS SDR26 CC BL</v>
          </cell>
          <cell r="W494">
            <v>1372</v>
          </cell>
          <cell r="Y494">
            <v>9.1300000000000008</v>
          </cell>
        </row>
        <row r="495">
          <cell r="U495">
            <v>2010414</v>
          </cell>
          <cell r="V495" t="str">
            <v>TUBO PVC 31MM (1 1/4")X6M SDR26 CC BL</v>
          </cell>
          <cell r="W495">
            <v>678</v>
          </cell>
          <cell r="Y495">
            <v>12.38</v>
          </cell>
        </row>
        <row r="496">
          <cell r="U496">
            <v>2010424</v>
          </cell>
          <cell r="V496" t="str">
            <v>TUBO PVC 50MM (2")X6MTS SDR26 CE BL</v>
          </cell>
          <cell r="W496">
            <v>1472</v>
          </cell>
          <cell r="Y496">
            <v>36.07</v>
          </cell>
        </row>
        <row r="497">
          <cell r="U497">
            <v>2010429</v>
          </cell>
          <cell r="V497" t="str">
            <v>TUBO PVC 75MM (3")X6MTS DB-120 CC AM</v>
          </cell>
          <cell r="W497">
            <v>14</v>
          </cell>
          <cell r="Y497">
            <v>42.03</v>
          </cell>
        </row>
        <row r="498">
          <cell r="U498">
            <v>2010430</v>
          </cell>
          <cell r="V498" t="str">
            <v>TUBO PVC 75MM (3")X6.10MTS SDR26 CE BL</v>
          </cell>
          <cell r="W498">
            <v>202</v>
          </cell>
          <cell r="Y498">
            <v>78.91</v>
          </cell>
        </row>
        <row r="499">
          <cell r="U499">
            <v>2010435</v>
          </cell>
          <cell r="V499" t="str">
            <v>TUBO PVC 150MM (6")X6MTS SDR26 CC BL</v>
          </cell>
          <cell r="W499">
            <v>200</v>
          </cell>
          <cell r="Y499">
            <v>219.92</v>
          </cell>
        </row>
        <row r="500">
          <cell r="U500">
            <v>2010443</v>
          </cell>
          <cell r="V500" t="str">
            <v>TUBO PVC 200MM (8")X6MTS SDR26 CE BL</v>
          </cell>
          <cell r="W500">
            <v>240</v>
          </cell>
          <cell r="Y500">
            <v>507.74</v>
          </cell>
        </row>
        <row r="501">
          <cell r="U501">
            <v>2010454</v>
          </cell>
          <cell r="V501" t="str">
            <v>TUBO PVC 250MM (10")X6MTS SDR17 CE BL</v>
          </cell>
          <cell r="W501">
            <v>14</v>
          </cell>
          <cell r="Y501">
            <v>1180.27</v>
          </cell>
        </row>
        <row r="502">
          <cell r="U502">
            <v>2010461</v>
          </cell>
          <cell r="V502" t="str">
            <v>TUBO PVC 75MM (3")X6.10MTS SDR17 CC BL</v>
          </cell>
          <cell r="W502">
            <v>137</v>
          </cell>
          <cell r="Y502">
            <v>92.62</v>
          </cell>
        </row>
        <row r="503">
          <cell r="U503">
            <v>2010465</v>
          </cell>
          <cell r="V503" t="str">
            <v>TUBO PVC 200MM (8")X6.10MTS SDR17 CE BL</v>
          </cell>
          <cell r="W503">
            <v>0</v>
          </cell>
          <cell r="Y503">
            <v>760.08</v>
          </cell>
        </row>
        <row r="504">
          <cell r="U504">
            <v>2010480</v>
          </cell>
          <cell r="V504" t="str">
            <v>TUBO PVC 150MM (6")X6MTS SDR32.5 CC BL</v>
          </cell>
          <cell r="W504">
            <v>41</v>
          </cell>
          <cell r="Y504">
            <v>180.22</v>
          </cell>
        </row>
        <row r="505">
          <cell r="U505">
            <v>2010490</v>
          </cell>
          <cell r="V505" t="str">
            <v>TUBO PVC 250MM (10")X6.10MTS SDR41 CC BL</v>
          </cell>
          <cell r="W505">
            <v>0</v>
          </cell>
          <cell r="Y505">
            <v>227.35</v>
          </cell>
        </row>
        <row r="506">
          <cell r="U506">
            <v>2010499</v>
          </cell>
          <cell r="V506" t="str">
            <v>TUBO PVC 50MM(2")X6.1M SDR41 CC BL</v>
          </cell>
          <cell r="W506">
            <v>466.99900000000002</v>
          </cell>
          <cell r="Y506">
            <v>17.41</v>
          </cell>
        </row>
        <row r="507">
          <cell r="U507">
            <v>2010503</v>
          </cell>
          <cell r="V507" t="str">
            <v>TUBO PVC 75MM (3")X6.10MTS SDR41 CC BL</v>
          </cell>
          <cell r="W507">
            <v>249</v>
          </cell>
          <cell r="Y507">
            <v>37.44</v>
          </cell>
        </row>
        <row r="508">
          <cell r="U508">
            <v>2010506</v>
          </cell>
          <cell r="V508" t="str">
            <v>TUBO PVC 100MM (4")X6.10MTS SDR41 CE BL</v>
          </cell>
          <cell r="W508">
            <v>40</v>
          </cell>
          <cell r="Y508">
            <v>46.38</v>
          </cell>
        </row>
        <row r="509">
          <cell r="U509">
            <v>2010530</v>
          </cell>
          <cell r="V509" t="str">
            <v>METROS PERFIL BATIENTE PVC BEIGE</v>
          </cell>
          <cell r="W509">
            <v>942</v>
          </cell>
          <cell r="Y509">
            <v>0</v>
          </cell>
        </row>
        <row r="510">
          <cell r="U510">
            <v>2010534</v>
          </cell>
          <cell r="V510" t="str">
            <v>PERFIL VENILLA PVC 4MTS BLANCO</v>
          </cell>
          <cell r="W510">
            <v>144</v>
          </cell>
          <cell r="Y510">
            <v>0</v>
          </cell>
        </row>
        <row r="511">
          <cell r="U511">
            <v>2010535</v>
          </cell>
          <cell r="V511" t="str">
            <v>PERFIL VENILLA PVC 4MTS BEIGE</v>
          </cell>
          <cell r="W511">
            <v>462</v>
          </cell>
          <cell r="Y511">
            <v>0</v>
          </cell>
        </row>
        <row r="512">
          <cell r="U512">
            <v>2010536</v>
          </cell>
          <cell r="V512" t="str">
            <v>PERFIL VENILLA PVC 4MTS NEGRO</v>
          </cell>
          <cell r="W512">
            <v>576</v>
          </cell>
          <cell r="Y512">
            <v>0</v>
          </cell>
        </row>
        <row r="513">
          <cell r="U513">
            <v>2010620</v>
          </cell>
          <cell r="V513" t="str">
            <v>TUBO PVC COND 31MM(1 1/4")X3.05M SC GR</v>
          </cell>
          <cell r="W513">
            <v>0</v>
          </cell>
          <cell r="Y513">
            <v>3.9</v>
          </cell>
        </row>
        <row r="514">
          <cell r="U514">
            <v>2010672</v>
          </cell>
          <cell r="V514" t="str">
            <v>UNION PVC 150MM(6") SDR41 CC GR 3034</v>
          </cell>
          <cell r="W514">
            <v>4</v>
          </cell>
          <cell r="Y514">
            <v>8.11</v>
          </cell>
        </row>
        <row r="515">
          <cell r="U515">
            <v>2010680</v>
          </cell>
          <cell r="V515" t="str">
            <v>PEGAMENTO PVC 25 G. TRANSP-AMAR</v>
          </cell>
          <cell r="W515">
            <v>13199</v>
          </cell>
          <cell r="Y515">
            <v>1.23</v>
          </cell>
        </row>
        <row r="516">
          <cell r="U516">
            <v>2010682</v>
          </cell>
          <cell r="V516" t="str">
            <v>PEGAMENTO PVC 100 G. TRANSP-AMAR</v>
          </cell>
          <cell r="W516">
            <v>3</v>
          </cell>
          <cell r="Y516">
            <v>3.46</v>
          </cell>
        </row>
        <row r="517">
          <cell r="U517">
            <v>2010684</v>
          </cell>
          <cell r="V517" t="str">
            <v>PEGAMENTO PVC 50 G. TRANSP-AMAR</v>
          </cell>
          <cell r="W517">
            <v>172</v>
          </cell>
          <cell r="Y517">
            <v>1.75</v>
          </cell>
        </row>
        <row r="518">
          <cell r="U518">
            <v>2010692</v>
          </cell>
          <cell r="V518" t="str">
            <v>PEGAMENTO PVC 1/16 GALON TRANSP-AMAR</v>
          </cell>
          <cell r="W518">
            <v>689</v>
          </cell>
          <cell r="Y518">
            <v>4.8499999999999996</v>
          </cell>
        </row>
        <row r="519">
          <cell r="U519">
            <v>2010694</v>
          </cell>
          <cell r="V519" t="str">
            <v>PEGAMENTO PVC GALON TRANSP-AMAR</v>
          </cell>
          <cell r="W519">
            <v>91</v>
          </cell>
          <cell r="Y519">
            <v>50.25</v>
          </cell>
        </row>
        <row r="520">
          <cell r="U520">
            <v>2010696</v>
          </cell>
          <cell r="V520" t="str">
            <v>PEGAMENTO PVC RIB LOC GALON BLANCO</v>
          </cell>
          <cell r="W520">
            <v>14.64</v>
          </cell>
          <cell r="Y520">
            <v>38.590000000000003</v>
          </cell>
        </row>
        <row r="521">
          <cell r="U521">
            <v>2010696</v>
          </cell>
          <cell r="V521" t="str">
            <v>PEGAMENTO PVC RIB LOC GALON BLANCO</v>
          </cell>
          <cell r="W521">
            <v>0</v>
          </cell>
          <cell r="Y521">
            <v>38.590000000000003</v>
          </cell>
        </row>
        <row r="522">
          <cell r="U522">
            <v>2010696</v>
          </cell>
          <cell r="V522" t="str">
            <v>PEGAMENTO PVC RIB LOC GALON BLANCO</v>
          </cell>
          <cell r="W522">
            <v>0</v>
          </cell>
          <cell r="Y522">
            <v>38.590000000000003</v>
          </cell>
        </row>
        <row r="523">
          <cell r="U523">
            <v>2010697</v>
          </cell>
          <cell r="V523" t="str">
            <v>PEGAMENTO PVC HIDRO 192.5 KG</v>
          </cell>
          <cell r="W523">
            <v>0</v>
          </cell>
          <cell r="Y523">
            <v>1243.3599999999999</v>
          </cell>
        </row>
        <row r="524">
          <cell r="U524">
            <v>2010697</v>
          </cell>
          <cell r="V524" t="str">
            <v>PEGAMENTO PVC HIDRO 192.5 KG</v>
          </cell>
          <cell r="W524">
            <v>0</v>
          </cell>
          <cell r="Y524">
            <v>1243.3599999999999</v>
          </cell>
        </row>
        <row r="525">
          <cell r="U525">
            <v>2010697</v>
          </cell>
          <cell r="V525" t="str">
            <v>PEGAMENTO PVC HIDRO 192.5 KG</v>
          </cell>
          <cell r="W525">
            <v>0</v>
          </cell>
          <cell r="Y525">
            <v>1243.3599999999999</v>
          </cell>
        </row>
        <row r="526">
          <cell r="U526">
            <v>2010721</v>
          </cell>
          <cell r="V526" t="str">
            <v>PEGAMENTO PVC RIB LOC 192.5 KG ANAR</v>
          </cell>
          <cell r="W526">
            <v>0</v>
          </cell>
          <cell r="Y526">
            <v>890</v>
          </cell>
        </row>
        <row r="527">
          <cell r="U527">
            <v>2010721</v>
          </cell>
          <cell r="V527" t="str">
            <v>PEGAMENTO PVC RIB LOC 192.5 KG ANAR</v>
          </cell>
          <cell r="W527">
            <v>2</v>
          </cell>
          <cell r="Y527">
            <v>890</v>
          </cell>
        </row>
        <row r="528">
          <cell r="U528">
            <v>2010721</v>
          </cell>
          <cell r="V528" t="str">
            <v>PEGAMENTO PVC RIB LOC 192.5 KG ANAR</v>
          </cell>
          <cell r="W528">
            <v>1.0189999999999999</v>
          </cell>
          <cell r="Y528">
            <v>890</v>
          </cell>
        </row>
        <row r="529">
          <cell r="U529">
            <v>2010726</v>
          </cell>
          <cell r="V529" t="str">
            <v>PEGAMENTO PVC RL DELGADO 192.5 KG ANAR</v>
          </cell>
          <cell r="W529">
            <v>2</v>
          </cell>
          <cell r="Y529">
            <v>1295.81</v>
          </cell>
        </row>
        <row r="530">
          <cell r="U530">
            <v>2010726</v>
          </cell>
          <cell r="V530" t="str">
            <v>PEGAMENTO PVC RL DELGADO 192.5 KG ANAR</v>
          </cell>
          <cell r="W530">
            <v>0.42899999999999999</v>
          </cell>
          <cell r="Y530">
            <v>1295.81</v>
          </cell>
        </row>
        <row r="531">
          <cell r="U531">
            <v>2010729</v>
          </cell>
          <cell r="V531" t="str">
            <v>ADAPTADOR HEMBRA PVCSANIT38MM(1-1/2)PGBL</v>
          </cell>
          <cell r="W531">
            <v>2</v>
          </cell>
          <cell r="Y531">
            <v>1.39</v>
          </cell>
        </row>
        <row r="532">
          <cell r="U532">
            <v>2010730</v>
          </cell>
          <cell r="V532" t="str">
            <v>PUNTA MACHO 50 MM</v>
          </cell>
          <cell r="W532">
            <v>64</v>
          </cell>
          <cell r="Y532">
            <v>14.8</v>
          </cell>
        </row>
        <row r="533">
          <cell r="U533">
            <v>2010731</v>
          </cell>
          <cell r="V533" t="str">
            <v>PUNTA HEMBRA 50 MM</v>
          </cell>
          <cell r="W533">
            <v>49</v>
          </cell>
          <cell r="Y533">
            <v>12.92</v>
          </cell>
        </row>
        <row r="534">
          <cell r="U534">
            <v>2010732</v>
          </cell>
          <cell r="V534" t="str">
            <v>PUNTA MACHO 100 MM</v>
          </cell>
          <cell r="W534">
            <v>281</v>
          </cell>
          <cell r="Y534">
            <v>12.49</v>
          </cell>
        </row>
        <row r="535">
          <cell r="U535">
            <v>2010733</v>
          </cell>
          <cell r="V535" t="str">
            <v>PUNTA HEMBRA (4") 100MM</v>
          </cell>
          <cell r="W535">
            <v>296</v>
          </cell>
          <cell r="Y535">
            <v>8.14</v>
          </cell>
        </row>
        <row r="536">
          <cell r="U536">
            <v>2010735</v>
          </cell>
          <cell r="V536" t="str">
            <v>8300/SCR/W CEDAZO BL PARA 8300</v>
          </cell>
          <cell r="W536">
            <v>10</v>
          </cell>
          <cell r="Y536">
            <v>31</v>
          </cell>
        </row>
        <row r="537">
          <cell r="U537">
            <v>2010776</v>
          </cell>
          <cell r="V537" t="str">
            <v>RED LI PVC PRES 100MM(4")X25MM(1")BL</v>
          </cell>
          <cell r="W537">
            <v>2</v>
          </cell>
          <cell r="Y537">
            <v>10.4055</v>
          </cell>
        </row>
        <row r="538">
          <cell r="U538">
            <v>2010777</v>
          </cell>
          <cell r="V538" t="str">
            <v>PEGAMENTO PVC RIB LOC 192.5 KG BLANCO</v>
          </cell>
          <cell r="W538">
            <v>0</v>
          </cell>
          <cell r="Y538">
            <v>650</v>
          </cell>
        </row>
        <row r="539">
          <cell r="U539">
            <v>2010777</v>
          </cell>
          <cell r="V539" t="str">
            <v>PEGAMENTO PVC RIB LOC 192.5 KG BLANCO</v>
          </cell>
          <cell r="W539">
            <v>5</v>
          </cell>
          <cell r="Y539">
            <v>650</v>
          </cell>
        </row>
        <row r="540">
          <cell r="U540">
            <v>2010777</v>
          </cell>
          <cell r="V540" t="str">
            <v>PEGAMENTO PVC RIB LOC 192.5 KG BLANCO</v>
          </cell>
          <cell r="W540">
            <v>0.65600000000000003</v>
          </cell>
          <cell r="Y540">
            <v>650</v>
          </cell>
        </row>
        <row r="541">
          <cell r="U541">
            <v>2010844</v>
          </cell>
          <cell r="V541" t="str">
            <v>3110/T PUERTA CORRE 2 PANEL PREM BG</v>
          </cell>
          <cell r="W541">
            <v>0</v>
          </cell>
          <cell r="Y541">
            <v>0</v>
          </cell>
        </row>
        <row r="542">
          <cell r="U542">
            <v>2010860</v>
          </cell>
          <cell r="V542" t="str">
            <v>ADST 0404 TUBO SW PERF 100MMX3M (4X10')</v>
          </cell>
          <cell r="W542">
            <v>0</v>
          </cell>
          <cell r="Y542">
            <v>12.75</v>
          </cell>
        </row>
        <row r="543">
          <cell r="U543">
            <v>2010886</v>
          </cell>
          <cell r="V543" t="str">
            <v>TUBO ADEME 250 MM X 6 MTS SDR-17 B</v>
          </cell>
          <cell r="W543">
            <v>0</v>
          </cell>
          <cell r="Y543">
            <v>0</v>
          </cell>
        </row>
        <row r="544">
          <cell r="U544">
            <v>2010887</v>
          </cell>
          <cell r="V544" t="str">
            <v>REJILLA 250 MM X 3 MTS SLOT 60 SDR-17 B</v>
          </cell>
          <cell r="W544">
            <v>0</v>
          </cell>
          <cell r="Y544">
            <v>0</v>
          </cell>
        </row>
        <row r="545">
          <cell r="U545">
            <v>2010902</v>
          </cell>
          <cell r="V545" t="str">
            <v>RED C/R PVC PRES 18MM(3/4")X12MM(1/2")BL</v>
          </cell>
          <cell r="W545">
            <v>1169</v>
          </cell>
          <cell r="Y545">
            <v>0.91</v>
          </cell>
        </row>
        <row r="546">
          <cell r="U546">
            <v>2010916</v>
          </cell>
          <cell r="V546" t="str">
            <v>MT TUBO RIBLOC  2100MM 6T FLEJE</v>
          </cell>
          <cell r="W546">
            <v>0</v>
          </cell>
          <cell r="Y546">
            <v>0</v>
          </cell>
        </row>
        <row r="547">
          <cell r="U547">
            <v>2010929</v>
          </cell>
          <cell r="V547" t="str">
            <v>PEGAMENTO CPVC FGG 1/32 GALON</v>
          </cell>
          <cell r="W547">
            <v>53</v>
          </cell>
          <cell r="Y547">
            <v>7.43</v>
          </cell>
        </row>
        <row r="548">
          <cell r="U548">
            <v>2010932</v>
          </cell>
          <cell r="V548" t="str">
            <v>PEGAMENTO PVC 1/32 GALON TRANSP-AMAR</v>
          </cell>
          <cell r="W548">
            <v>2330</v>
          </cell>
          <cell r="Y548">
            <v>3.15</v>
          </cell>
        </row>
        <row r="549">
          <cell r="U549">
            <v>2010934</v>
          </cell>
          <cell r="V549" t="str">
            <v>PEGAMENTO PVC 1/4 GALON TRANSP-AMAR</v>
          </cell>
          <cell r="W549">
            <v>571</v>
          </cell>
          <cell r="Y549">
            <v>14.23</v>
          </cell>
        </row>
        <row r="550">
          <cell r="U550">
            <v>2010948</v>
          </cell>
          <cell r="V550" t="str">
            <v>PEGAMENTO PVC 1/8 GALON TRANSP-AMAR</v>
          </cell>
          <cell r="W550">
            <v>457</v>
          </cell>
          <cell r="Y550">
            <v>7.45</v>
          </cell>
        </row>
        <row r="551">
          <cell r="U551">
            <v>2010983</v>
          </cell>
          <cell r="V551" t="str">
            <v>8311/W U PERFIL CUADRILLA ECONOMICA BL</v>
          </cell>
          <cell r="W551">
            <v>0</v>
          </cell>
          <cell r="Y551">
            <v>0.3</v>
          </cell>
        </row>
        <row r="552">
          <cell r="U552">
            <v>2010986</v>
          </cell>
          <cell r="V552" t="str">
            <v>REJILLA 200 MM X 3 MTS SLOT 60 SDR 21 BL</v>
          </cell>
          <cell r="W552">
            <v>1</v>
          </cell>
          <cell r="Y552">
            <v>94.56</v>
          </cell>
        </row>
        <row r="553">
          <cell r="U553">
            <v>2010995</v>
          </cell>
          <cell r="V553" t="str">
            <v>REJILLA 150 MM X 6 MTS SLOT 40 SDR 21 B</v>
          </cell>
          <cell r="W553">
            <v>0</v>
          </cell>
          <cell r="Y553">
            <v>104.06</v>
          </cell>
        </row>
        <row r="554">
          <cell r="U554">
            <v>2011020</v>
          </cell>
          <cell r="V554" t="str">
            <v>TUBO ADEME 200MM(8")X6M SDR21ROSCADO BL</v>
          </cell>
          <cell r="W554">
            <v>37</v>
          </cell>
          <cell r="Y554">
            <v>140</v>
          </cell>
        </row>
        <row r="555">
          <cell r="U555">
            <v>2011033</v>
          </cell>
          <cell r="V555" t="str">
            <v>TUBO ADEME 150 MM X 6 MTS SDR-21 B</v>
          </cell>
          <cell r="W555">
            <v>0</v>
          </cell>
          <cell r="Y555">
            <v>82.44</v>
          </cell>
        </row>
        <row r="556">
          <cell r="U556">
            <v>2011041</v>
          </cell>
          <cell r="V556" t="str">
            <v>REJILLA PVC200 MM X 6M SLOT 40 SDR-21 B</v>
          </cell>
          <cell r="W556">
            <v>0</v>
          </cell>
          <cell r="Y556">
            <v>158.33000000000001</v>
          </cell>
        </row>
        <row r="557">
          <cell r="U557">
            <v>2011042</v>
          </cell>
          <cell r="V557" t="str">
            <v>REJILLA PVC200 MM X 6M SLOT 60 SDR-21 B</v>
          </cell>
          <cell r="W557">
            <v>14</v>
          </cell>
          <cell r="Y557">
            <v>158.33000000000001</v>
          </cell>
        </row>
        <row r="558">
          <cell r="U558">
            <v>2011049</v>
          </cell>
          <cell r="V558" t="str">
            <v>TUBO ADEME PVC 300 MM X 6 M  SDR-21 B</v>
          </cell>
          <cell r="W558">
            <v>0</v>
          </cell>
          <cell r="Y558">
            <v>316.31</v>
          </cell>
        </row>
        <row r="559">
          <cell r="U559">
            <v>2011052</v>
          </cell>
          <cell r="V559" t="str">
            <v>REJILLA PVC300 MM X 3M SLOT 60 SDR-21 B</v>
          </cell>
          <cell r="W559">
            <v>0</v>
          </cell>
          <cell r="Y559">
            <v>191.78</v>
          </cell>
        </row>
        <row r="560">
          <cell r="U560">
            <v>2011056</v>
          </cell>
          <cell r="V560" t="str">
            <v>REJILLA PVC300 MM X 6M SLOT 60 SDR-21 B</v>
          </cell>
          <cell r="W560">
            <v>0</v>
          </cell>
          <cell r="Y560">
            <v>0</v>
          </cell>
        </row>
        <row r="561">
          <cell r="U561">
            <v>2011069</v>
          </cell>
          <cell r="V561" t="str">
            <v>SALIDA DE ASPERSOR 50 MM AZUL</v>
          </cell>
          <cell r="W561">
            <v>0</v>
          </cell>
          <cell r="Y561">
            <v>26.33</v>
          </cell>
        </row>
        <row r="562">
          <cell r="U562">
            <v>2011070</v>
          </cell>
          <cell r="V562" t="str">
            <v>SALIDA DE ASPERSOR 75 MM AZUL</v>
          </cell>
          <cell r="W562">
            <v>64</v>
          </cell>
          <cell r="Y562">
            <v>8.7100000000000009</v>
          </cell>
        </row>
        <row r="563">
          <cell r="U563">
            <v>2011121</v>
          </cell>
          <cell r="V563" t="str">
            <v>TUBO PVC 200MM (8")X6.10MTS SDR32.5 CC B</v>
          </cell>
          <cell r="W563">
            <v>16</v>
          </cell>
          <cell r="Y563">
            <v>318.58999999999997</v>
          </cell>
        </row>
        <row r="564">
          <cell r="U564">
            <v>2011145</v>
          </cell>
          <cell r="V564" t="str">
            <v>TUBO PVC 200MM (8")X6MTS SDR17 CC BL</v>
          </cell>
          <cell r="W564">
            <v>6</v>
          </cell>
          <cell r="Y564">
            <v>593.16</v>
          </cell>
        </row>
        <row r="565">
          <cell r="U565">
            <v>2011172</v>
          </cell>
          <cell r="V565" t="str">
            <v>TUBO PVC 150MM (6")X6MTS SDR17 CE BL</v>
          </cell>
          <cell r="W565">
            <v>157</v>
          </cell>
          <cell r="Y565">
            <v>421.51</v>
          </cell>
        </row>
        <row r="566">
          <cell r="U566">
            <v>2011175</v>
          </cell>
          <cell r="V566" t="str">
            <v>TUBO PVC 75MM (3")X6MTS SDR17 CE BL</v>
          </cell>
          <cell r="W566">
            <v>154</v>
          </cell>
          <cell r="Y566">
            <v>117.93</v>
          </cell>
        </row>
        <row r="567">
          <cell r="U567">
            <v>2011189</v>
          </cell>
          <cell r="V567" t="str">
            <v>MT TUBO RIB LOC 2700MM 108" 6T C/FLEJE</v>
          </cell>
          <cell r="W567">
            <v>0</v>
          </cell>
          <cell r="Y567">
            <v>0</v>
          </cell>
        </row>
        <row r="568">
          <cell r="U568">
            <v>2011216</v>
          </cell>
          <cell r="V568" t="str">
            <v>SILLETA LISA 2-1/2" X 3/4" PVC</v>
          </cell>
          <cell r="W568">
            <v>0</v>
          </cell>
          <cell r="Y568">
            <v>13.61</v>
          </cell>
        </row>
        <row r="569">
          <cell r="U569">
            <v>2011233</v>
          </cell>
          <cell r="V569" t="str">
            <v>TUBO PVC 38MM (1 1/2")X6M SDR17 CC BL</v>
          </cell>
          <cell r="W569">
            <v>145</v>
          </cell>
          <cell r="Y569">
            <v>24.41</v>
          </cell>
        </row>
        <row r="570">
          <cell r="U570">
            <v>2011279</v>
          </cell>
          <cell r="V570" t="str">
            <v>UNION REPARACION PVC 50MM(2")SDR17 CE GR</v>
          </cell>
          <cell r="W570">
            <v>50</v>
          </cell>
          <cell r="Y570">
            <v>9.8804999999999996</v>
          </cell>
        </row>
        <row r="571">
          <cell r="U571">
            <v>2011322</v>
          </cell>
          <cell r="V571" t="str">
            <v>3154/W PUERTA CORRE 6 PANELES ESP BL</v>
          </cell>
          <cell r="W571">
            <v>0</v>
          </cell>
          <cell r="Y571">
            <v>0</v>
          </cell>
        </row>
        <row r="572">
          <cell r="U572">
            <v>2011345</v>
          </cell>
          <cell r="V572" t="str">
            <v>MT TUBO RIB LOC 1800 MM 72" 6T</v>
          </cell>
          <cell r="W572">
            <v>0</v>
          </cell>
          <cell r="Y572">
            <v>0</v>
          </cell>
        </row>
        <row r="573">
          <cell r="U573">
            <v>2011389</v>
          </cell>
          <cell r="V573" t="str">
            <v>3100SD/2P/W CEDAZO PARA PUERTA 2 PANEL</v>
          </cell>
          <cell r="W573">
            <v>0</v>
          </cell>
          <cell r="Y573">
            <v>123.63</v>
          </cell>
        </row>
        <row r="574">
          <cell r="U574">
            <v>2011390</v>
          </cell>
          <cell r="V574" t="str">
            <v>3100SD/4P/W SCREEN DOOR BLANCO PARA PUER</v>
          </cell>
          <cell r="W574">
            <v>3</v>
          </cell>
          <cell r="Y574">
            <v>130.12</v>
          </cell>
        </row>
        <row r="575">
          <cell r="U575">
            <v>2011404</v>
          </cell>
          <cell r="V575" t="str">
            <v>TUBO PVC 12MM (1/2")X6MTS SDR13.5 CC BL</v>
          </cell>
          <cell r="W575">
            <v>12135</v>
          </cell>
          <cell r="Y575">
            <v>6.18</v>
          </cell>
        </row>
        <row r="576">
          <cell r="U576">
            <v>2011404</v>
          </cell>
          <cell r="V576" t="str">
            <v>TUBO PVC 12MM (1/2")X6MTS SDR13.5 CC BL</v>
          </cell>
          <cell r="W576">
            <v>0</v>
          </cell>
          <cell r="Y576">
            <v>6.18</v>
          </cell>
        </row>
        <row r="577">
          <cell r="U577">
            <v>2011465</v>
          </cell>
          <cell r="V577" t="str">
            <v>METRO TUBO PEBD RIEGO 20MM(3/4) CLASE 4</v>
          </cell>
          <cell r="W577">
            <v>1540.11</v>
          </cell>
          <cell r="Y577">
            <v>0.43</v>
          </cell>
        </row>
        <row r="578">
          <cell r="U578">
            <v>2011480</v>
          </cell>
          <cell r="V578" t="str">
            <v>TUBO PVC 100MM (4")X6M SDR17 CE BL</v>
          </cell>
          <cell r="W578">
            <v>98</v>
          </cell>
          <cell r="Y578">
            <v>195.82</v>
          </cell>
        </row>
        <row r="579">
          <cell r="U579">
            <v>2011495</v>
          </cell>
          <cell r="V579" t="str">
            <v>3116/W PUERTA CORRE 2 PANELES PREM BL</v>
          </cell>
          <cell r="W579">
            <v>0</v>
          </cell>
          <cell r="Y579">
            <v>437.12</v>
          </cell>
        </row>
        <row r="580">
          <cell r="U580">
            <v>2011501</v>
          </cell>
          <cell r="V580" t="str">
            <v>TUBO PVC 75MM(3")X6M SDR64 CC GR</v>
          </cell>
          <cell r="W580">
            <v>713</v>
          </cell>
          <cell r="Y580">
            <v>23.67</v>
          </cell>
        </row>
        <row r="581">
          <cell r="U581">
            <v>2011502</v>
          </cell>
          <cell r="V581" t="str">
            <v>TUBO PVC 100MM(4")X6M SDR64 CC GR</v>
          </cell>
          <cell r="W581">
            <v>907</v>
          </cell>
          <cell r="Y581">
            <v>38.72</v>
          </cell>
        </row>
        <row r="582">
          <cell r="U582">
            <v>2011527</v>
          </cell>
          <cell r="V582" t="str">
            <v>TUBO PVC 100MM (4")X6M SDR26 CC  BL</v>
          </cell>
          <cell r="W582">
            <v>338.99700000000001</v>
          </cell>
          <cell r="Y582">
            <v>101.6</v>
          </cell>
        </row>
        <row r="583">
          <cell r="U583">
            <v>2011531</v>
          </cell>
          <cell r="V583" t="str">
            <v>CURVA 50MM DE 45° AZUL C/ACOPLE</v>
          </cell>
          <cell r="W583">
            <v>2</v>
          </cell>
          <cell r="Y583">
            <v>30.92</v>
          </cell>
        </row>
        <row r="584">
          <cell r="U584">
            <v>2011533</v>
          </cell>
          <cell r="V584" t="str">
            <v>CURVA 75MM DE 45° AZUL C/ACOPLE</v>
          </cell>
          <cell r="W584">
            <v>1</v>
          </cell>
          <cell r="Y584">
            <v>46.77</v>
          </cell>
        </row>
        <row r="585">
          <cell r="U585">
            <v>2011591</v>
          </cell>
          <cell r="V585" t="str">
            <v>CODO C/R PVC PRES 18MM (3/4")X90 BL</v>
          </cell>
          <cell r="W585">
            <v>348</v>
          </cell>
          <cell r="Y585">
            <v>1.4910000000000001</v>
          </cell>
        </row>
        <row r="586">
          <cell r="U586">
            <v>2011592</v>
          </cell>
          <cell r="V586" t="str">
            <v>CODO C/R PVC PRES 25MM (1")X90 BL</v>
          </cell>
          <cell r="W586">
            <v>375</v>
          </cell>
          <cell r="Y586">
            <v>1.68</v>
          </cell>
        </row>
        <row r="587">
          <cell r="U587">
            <v>2011593</v>
          </cell>
          <cell r="V587" t="str">
            <v>CODO C/R PVC PRES 31MM (1 1/4")X90 BL</v>
          </cell>
          <cell r="W587">
            <v>74</v>
          </cell>
          <cell r="Y587">
            <v>2.94</v>
          </cell>
        </row>
        <row r="588">
          <cell r="U588">
            <v>2011594</v>
          </cell>
          <cell r="V588" t="str">
            <v>CODO C/R PVC PRES 50MM (2")X90 BL</v>
          </cell>
          <cell r="W588">
            <v>0</v>
          </cell>
          <cell r="Y588">
            <v>7.875</v>
          </cell>
        </row>
        <row r="589">
          <cell r="U589">
            <v>2011595</v>
          </cell>
          <cell r="V589" t="str">
            <v>TE C/R PVC PRES 18MM (3/4") BL</v>
          </cell>
          <cell r="W589">
            <v>58</v>
          </cell>
          <cell r="Y589">
            <v>1.3125</v>
          </cell>
        </row>
        <row r="590">
          <cell r="U590">
            <v>2011596</v>
          </cell>
          <cell r="V590" t="str">
            <v>TE C/R PVC PRES 25MM (1") BL</v>
          </cell>
          <cell r="W590">
            <v>214</v>
          </cell>
          <cell r="Y590">
            <v>4.0425000000000004</v>
          </cell>
        </row>
        <row r="591">
          <cell r="U591">
            <v>2011598</v>
          </cell>
          <cell r="V591" t="str">
            <v>TE C/R PVC PRES 31MM (1 1/4") BL</v>
          </cell>
          <cell r="W591">
            <v>157</v>
          </cell>
          <cell r="Y591">
            <v>4.3049999999999997</v>
          </cell>
        </row>
        <row r="592">
          <cell r="U592">
            <v>2011599</v>
          </cell>
          <cell r="V592" t="str">
            <v>TE C/R PVC PRES 50MM (2") BL</v>
          </cell>
          <cell r="W592">
            <v>30</v>
          </cell>
          <cell r="Y592">
            <v>5.9744999999999999</v>
          </cell>
        </row>
        <row r="593">
          <cell r="U593">
            <v>2011600</v>
          </cell>
          <cell r="V593" t="str">
            <v>TAPON HEMBRA C/R PVC PRE 62MM(2 1/2") BL</v>
          </cell>
          <cell r="W593">
            <v>0</v>
          </cell>
          <cell r="Y593">
            <v>8.1059999999999999</v>
          </cell>
        </row>
        <row r="594">
          <cell r="U594">
            <v>2011601</v>
          </cell>
          <cell r="V594" t="str">
            <v>TAPON HEMBRA C/R PVC PRES 75MM(3") BL</v>
          </cell>
          <cell r="W594">
            <v>0</v>
          </cell>
          <cell r="Y594">
            <v>10.0695</v>
          </cell>
        </row>
        <row r="595">
          <cell r="U595">
            <v>2011602</v>
          </cell>
          <cell r="V595" t="str">
            <v>TAPON HEMBRA C/R PVC PRES 100MM(4") BL</v>
          </cell>
          <cell r="W595">
            <v>0</v>
          </cell>
          <cell r="Y595">
            <v>23.740500000000001</v>
          </cell>
        </row>
        <row r="596">
          <cell r="U596">
            <v>2011603</v>
          </cell>
          <cell r="V596" t="str">
            <v>TAPON HEMBRA C/R PVC PRES 150MM(6") BL</v>
          </cell>
          <cell r="W596">
            <v>0</v>
          </cell>
          <cell r="Y596">
            <v>30</v>
          </cell>
        </row>
        <row r="597">
          <cell r="U597">
            <v>2011625</v>
          </cell>
          <cell r="V597" t="str">
            <v>TE PVC 200MM(8")X100MM(4") SDR-41 CC GR</v>
          </cell>
          <cell r="W597">
            <v>0</v>
          </cell>
          <cell r="Y597">
            <v>14.18</v>
          </cell>
        </row>
        <row r="598">
          <cell r="U598">
            <v>2011626</v>
          </cell>
          <cell r="V598" t="str">
            <v>TE PVC 200MM(8")X150MM(6") SDR-41 CC GR</v>
          </cell>
          <cell r="W598">
            <v>0</v>
          </cell>
          <cell r="Y598">
            <v>17.93</v>
          </cell>
        </row>
        <row r="599">
          <cell r="U599">
            <v>2011634</v>
          </cell>
          <cell r="V599" t="str">
            <v>TAPON HEMBRA LISO 200MM (8)ADS HACOR</v>
          </cell>
          <cell r="W599">
            <v>7</v>
          </cell>
          <cell r="Y599">
            <v>4.12</v>
          </cell>
        </row>
        <row r="600">
          <cell r="U600">
            <v>2011649</v>
          </cell>
          <cell r="V600" t="str">
            <v>TUBO PVC 50MM(2")X6M SDR17 CC B</v>
          </cell>
          <cell r="W600">
            <v>184</v>
          </cell>
          <cell r="Y600">
            <v>38.28</v>
          </cell>
        </row>
        <row r="601">
          <cell r="U601">
            <v>2011855</v>
          </cell>
          <cell r="V601" t="str">
            <v>TUBO PVC 50MM (2")X6M SDR 64 BL</v>
          </cell>
          <cell r="W601">
            <v>794</v>
          </cell>
          <cell r="Y601">
            <v>16.54</v>
          </cell>
        </row>
        <row r="602">
          <cell r="U602">
            <v>2011856</v>
          </cell>
          <cell r="V602" t="str">
            <v>TUBO PVC 75MM(3")X6M SDR 64 BL</v>
          </cell>
          <cell r="W602">
            <v>1243</v>
          </cell>
          <cell r="Y602">
            <v>23.67</v>
          </cell>
        </row>
        <row r="603">
          <cell r="U603">
            <v>2011857</v>
          </cell>
          <cell r="V603" t="str">
            <v>TUBO PVC100MM (4")X6M SDR 64 CC BL 2241</v>
          </cell>
          <cell r="W603">
            <v>788</v>
          </cell>
          <cell r="Y603">
            <v>38.72</v>
          </cell>
        </row>
        <row r="604">
          <cell r="U604">
            <v>2011899</v>
          </cell>
          <cell r="V604" t="str">
            <v>TE LISA CPVC FGG 25MM (1") BE</v>
          </cell>
          <cell r="W604">
            <v>0</v>
          </cell>
          <cell r="Y604">
            <v>3.25</v>
          </cell>
        </row>
        <row r="605">
          <cell r="U605">
            <v>2011900</v>
          </cell>
          <cell r="V605" t="str">
            <v>CODO LISO  CPVC FGG 25MM(1")X90 BE</v>
          </cell>
          <cell r="W605">
            <v>0</v>
          </cell>
          <cell r="Y605">
            <v>1.41</v>
          </cell>
        </row>
        <row r="606">
          <cell r="U606">
            <v>2011919</v>
          </cell>
          <cell r="V606" t="str">
            <v>UNION LISA CPVC FGG 25MM (1") BE</v>
          </cell>
          <cell r="W606">
            <v>0</v>
          </cell>
          <cell r="Y606">
            <v>1.5</v>
          </cell>
        </row>
        <row r="607">
          <cell r="U607">
            <v>2011933</v>
          </cell>
          <cell r="V607" t="str">
            <v>MARCO REJILLA TRANSITABLE</v>
          </cell>
          <cell r="W607">
            <v>1</v>
          </cell>
          <cell r="Y607">
            <v>0</v>
          </cell>
        </row>
        <row r="608">
          <cell r="U608">
            <v>2011934</v>
          </cell>
          <cell r="V608" t="str">
            <v>REJILLA TRANSITABLE</v>
          </cell>
          <cell r="W608">
            <v>0</v>
          </cell>
          <cell r="Y608">
            <v>0</v>
          </cell>
        </row>
        <row r="609">
          <cell r="U609">
            <v>2011935</v>
          </cell>
          <cell r="V609" t="str">
            <v>CANALETA</v>
          </cell>
          <cell r="W609">
            <v>1</v>
          </cell>
          <cell r="Y609">
            <v>0</v>
          </cell>
        </row>
        <row r="610">
          <cell r="U610">
            <v>2011999</v>
          </cell>
          <cell r="V610" t="str">
            <v>MT TUBO RIBLOC 1200 MM 48" 6T FLEJE</v>
          </cell>
          <cell r="W610">
            <v>0</v>
          </cell>
          <cell r="Y610">
            <v>194.01</v>
          </cell>
        </row>
        <row r="611">
          <cell r="U611">
            <v>2012032</v>
          </cell>
          <cell r="V611" t="str">
            <v>7610/W VNT GUILLOTINA BL</v>
          </cell>
          <cell r="W611">
            <v>0</v>
          </cell>
          <cell r="Y611">
            <v>0</v>
          </cell>
        </row>
        <row r="612">
          <cell r="U612">
            <v>2012033</v>
          </cell>
          <cell r="V612" t="str">
            <v>7620/W VNT CORRE BL</v>
          </cell>
          <cell r="W612">
            <v>0</v>
          </cell>
          <cell r="Y612">
            <v>123.89</v>
          </cell>
        </row>
        <row r="613">
          <cell r="U613">
            <v>2012034</v>
          </cell>
          <cell r="V613" t="str">
            <v>7640/W VNT FIESTA BL</v>
          </cell>
          <cell r="W613">
            <v>0</v>
          </cell>
          <cell r="Y613">
            <v>0</v>
          </cell>
        </row>
        <row r="614">
          <cell r="U614">
            <v>2012035</v>
          </cell>
          <cell r="V614" t="str">
            <v>7670/W VNT FIJA BL</v>
          </cell>
          <cell r="W614">
            <v>0</v>
          </cell>
          <cell r="Y614">
            <v>0</v>
          </cell>
        </row>
        <row r="615">
          <cell r="U615">
            <v>2012099</v>
          </cell>
          <cell r="V615" t="str">
            <v>PEGAMENTO PVC 1/32 GAL WET BONDING</v>
          </cell>
          <cell r="W615">
            <v>395</v>
          </cell>
          <cell r="Y615">
            <v>3.18</v>
          </cell>
        </row>
        <row r="616">
          <cell r="U616">
            <v>2012100</v>
          </cell>
          <cell r="V616" t="str">
            <v>PEGAMENTO PVC 1/16 GAL WET BONDING</v>
          </cell>
          <cell r="W616">
            <v>360</v>
          </cell>
          <cell r="Y616">
            <v>4.9000000000000004</v>
          </cell>
        </row>
        <row r="617">
          <cell r="U617">
            <v>2012101</v>
          </cell>
          <cell r="V617" t="str">
            <v>PEGAMENTO PVC 1/8 GAL WET BONDING</v>
          </cell>
          <cell r="W617">
            <v>88</v>
          </cell>
          <cell r="Y617">
            <v>7.54</v>
          </cell>
        </row>
        <row r="618">
          <cell r="U618">
            <v>2012132</v>
          </cell>
          <cell r="V618" t="str">
            <v>CAJA OCTAGONAL PVC GR</v>
          </cell>
          <cell r="W618">
            <v>900</v>
          </cell>
          <cell r="Y618">
            <v>1.6</v>
          </cell>
        </row>
        <row r="619">
          <cell r="U619">
            <v>2012133</v>
          </cell>
          <cell r="V619" t="str">
            <v>CAJA RECTANGULAR PVC GR</v>
          </cell>
          <cell r="W619">
            <v>382</v>
          </cell>
          <cell r="Y619">
            <v>1.47</v>
          </cell>
        </row>
        <row r="620">
          <cell r="U620">
            <v>2012134</v>
          </cell>
          <cell r="V620" t="str">
            <v>CONECTOR CONDUIT SNAP 12MM (1/2) GR</v>
          </cell>
          <cell r="W620">
            <v>1598</v>
          </cell>
          <cell r="Y620">
            <v>0.34</v>
          </cell>
        </row>
        <row r="621">
          <cell r="U621">
            <v>2012135</v>
          </cell>
          <cell r="V621" t="str">
            <v>CONECTOR CONDUIT SNAP 18MM (3/4) GR</v>
          </cell>
          <cell r="W621">
            <v>16</v>
          </cell>
          <cell r="Y621">
            <v>0.4</v>
          </cell>
        </row>
        <row r="622">
          <cell r="U622">
            <v>2012137</v>
          </cell>
          <cell r="V622" t="str">
            <v>RO MANGUERA PVC(7/16")X50M11.11MM TR</v>
          </cell>
          <cell r="W622">
            <v>33</v>
          </cell>
          <cell r="Y622">
            <v>13.42</v>
          </cell>
        </row>
        <row r="623">
          <cell r="U623">
            <v>2012150</v>
          </cell>
          <cell r="V623" t="str">
            <v>RED LI CPVC FGG 25MM(1")X18MM(3/4") BE</v>
          </cell>
          <cell r="W623">
            <v>0</v>
          </cell>
          <cell r="Y623">
            <v>1.25</v>
          </cell>
        </row>
        <row r="624">
          <cell r="U624">
            <v>2012152</v>
          </cell>
          <cell r="V624" t="str">
            <v>CODO LISO  CPVC FGG 18MM(3/4"X45) BE</v>
          </cell>
          <cell r="W624">
            <v>244</v>
          </cell>
          <cell r="Y624">
            <v>0.81</v>
          </cell>
        </row>
        <row r="625">
          <cell r="U625">
            <v>2012158</v>
          </cell>
          <cell r="V625" t="str">
            <v>PEGAMENTO PVC 50 GR WET BONDING</v>
          </cell>
          <cell r="W625">
            <v>362</v>
          </cell>
          <cell r="Y625">
            <v>1.78</v>
          </cell>
        </row>
        <row r="626">
          <cell r="U626">
            <v>2012169</v>
          </cell>
          <cell r="V626" t="str">
            <v>7630/B VNT CORRE DOBLE FIJA 25% BL</v>
          </cell>
          <cell r="W626">
            <v>0</v>
          </cell>
          <cell r="Y626">
            <v>0</v>
          </cell>
        </row>
        <row r="627">
          <cell r="U627">
            <v>2012227</v>
          </cell>
          <cell r="V627" t="str">
            <v>YEE 150MM SDR41 2241</v>
          </cell>
          <cell r="W627">
            <v>3</v>
          </cell>
          <cell r="Y627">
            <v>31.7</v>
          </cell>
        </row>
        <row r="628">
          <cell r="U628">
            <v>2012274</v>
          </cell>
          <cell r="V628" t="str">
            <v>MT TUBO RIBLOC 2050 MM  6T FLEJE  </v>
          </cell>
          <cell r="W628">
            <v>0</v>
          </cell>
          <cell r="Y628">
            <v>0</v>
          </cell>
        </row>
        <row r="629">
          <cell r="U629">
            <v>2012277</v>
          </cell>
          <cell r="V629" t="str">
            <v>ADAPTADOR HEMBRA PVC PRES 75MM (3") BL</v>
          </cell>
          <cell r="W629">
            <v>133</v>
          </cell>
          <cell r="Y629">
            <v>10.195499999999999</v>
          </cell>
        </row>
        <row r="630">
          <cell r="U630">
            <v>2012278</v>
          </cell>
          <cell r="V630" t="str">
            <v>ADAPTADOR HEMBRA PVC PRES 100MM (4") BL</v>
          </cell>
          <cell r="W630">
            <v>97</v>
          </cell>
          <cell r="Y630">
            <v>10.4</v>
          </cell>
        </row>
        <row r="631">
          <cell r="U631">
            <v>2012281</v>
          </cell>
          <cell r="V631" t="str">
            <v>MT PERFIL RIB LOC CULVERT 3.94 ER</v>
          </cell>
          <cell r="W631">
            <v>0</v>
          </cell>
          <cell r="Y631">
            <v>0</v>
          </cell>
        </row>
        <row r="632">
          <cell r="U632">
            <v>2012281</v>
          </cell>
          <cell r="V632" t="str">
            <v>MT PERFIL RIB LOC CULVERT 3.94 ER</v>
          </cell>
          <cell r="W632">
            <v>0</v>
          </cell>
          <cell r="Y632">
            <v>0</v>
          </cell>
        </row>
        <row r="633">
          <cell r="U633">
            <v>2012297</v>
          </cell>
          <cell r="V633" t="str">
            <v>CAJA PVC CUADRADA GR</v>
          </cell>
          <cell r="W633">
            <v>10</v>
          </cell>
          <cell r="Y633">
            <v>0</v>
          </cell>
        </row>
        <row r="634">
          <cell r="U634">
            <v>2012305</v>
          </cell>
          <cell r="V634" t="str">
            <v>MT TUBO RIB-LOC 2000 MM 80" ER  FLEJE</v>
          </cell>
          <cell r="W634">
            <v>0</v>
          </cell>
          <cell r="Y634">
            <v>370.84</v>
          </cell>
        </row>
        <row r="635">
          <cell r="U635">
            <v>2012314</v>
          </cell>
          <cell r="V635" t="str">
            <v>TUBO PVC 50MM(2")X6M SDR17 CE BL</v>
          </cell>
          <cell r="W635">
            <v>210</v>
          </cell>
          <cell r="Y635">
            <v>54.27</v>
          </cell>
        </row>
        <row r="636">
          <cell r="U636">
            <v>2012355</v>
          </cell>
          <cell r="V636" t="str">
            <v>TANQUE DE CAPTACION 2500 LITROS</v>
          </cell>
          <cell r="W636">
            <v>0</v>
          </cell>
          <cell r="Y636">
            <v>270.83999999999997</v>
          </cell>
        </row>
        <row r="637">
          <cell r="U637">
            <v>2012357</v>
          </cell>
          <cell r="V637" t="str">
            <v>BOMBA SUM. 30HP S.M.150S300-16</v>
          </cell>
          <cell r="W637">
            <v>0</v>
          </cell>
          <cell r="Y637">
            <v>0</v>
          </cell>
        </row>
        <row r="638">
          <cell r="U638">
            <v>2012363</v>
          </cell>
          <cell r="V638" t="str">
            <v>BOMBA SUMERGIBLE 15HP, 6" G-85S150-13</v>
          </cell>
          <cell r="W638">
            <v>0</v>
          </cell>
          <cell r="Y638">
            <v>0</v>
          </cell>
        </row>
        <row r="639">
          <cell r="U639">
            <v>2012365</v>
          </cell>
          <cell r="V639" t="str">
            <v>BOMBA SUMERGIBLE 30 HP 150S300-17</v>
          </cell>
          <cell r="W639">
            <v>0</v>
          </cell>
          <cell r="Y639">
            <v>0</v>
          </cell>
        </row>
        <row r="640">
          <cell r="U640">
            <v>2012371</v>
          </cell>
          <cell r="V640" t="str">
            <v>CABO PVC 100MM(4") CE 2241</v>
          </cell>
          <cell r="W640">
            <v>397</v>
          </cell>
          <cell r="Y640">
            <v>10.84</v>
          </cell>
        </row>
        <row r="641">
          <cell r="U641">
            <v>2012372</v>
          </cell>
          <cell r="V641" t="str">
            <v>CABO PVC 150MM(6") CE 2241</v>
          </cell>
          <cell r="W641">
            <v>47</v>
          </cell>
          <cell r="Y641">
            <v>36.130000000000003</v>
          </cell>
        </row>
        <row r="642">
          <cell r="U642">
            <v>2012373</v>
          </cell>
          <cell r="V642" t="str">
            <v>CABO PVC 150MM(6") SDR17 CE 2241</v>
          </cell>
          <cell r="W642">
            <v>0</v>
          </cell>
          <cell r="Y642">
            <v>0</v>
          </cell>
        </row>
        <row r="643">
          <cell r="U643">
            <v>2012374</v>
          </cell>
          <cell r="V643" t="str">
            <v>CABO PVC 200MM(8") CE 2241</v>
          </cell>
          <cell r="W643">
            <v>17</v>
          </cell>
          <cell r="Y643">
            <v>34.14</v>
          </cell>
        </row>
        <row r="644">
          <cell r="U644">
            <v>2012375</v>
          </cell>
          <cell r="V644" t="str">
            <v>CABO PVC 50MM(2") CE 2241</v>
          </cell>
          <cell r="W644">
            <v>427</v>
          </cell>
          <cell r="Y644">
            <v>12.45</v>
          </cell>
        </row>
        <row r="645">
          <cell r="U645">
            <v>2012376</v>
          </cell>
          <cell r="V645" t="str">
            <v>CABO PVC 62MM(2 1/2") CE 2241</v>
          </cell>
          <cell r="W645">
            <v>51</v>
          </cell>
          <cell r="Y645">
            <v>7.3</v>
          </cell>
        </row>
        <row r="646">
          <cell r="U646">
            <v>2012377</v>
          </cell>
          <cell r="V646" t="str">
            <v>CABO PVC 75MM(3") CE 2241</v>
          </cell>
          <cell r="W646">
            <v>227</v>
          </cell>
          <cell r="Y646">
            <v>14.22</v>
          </cell>
        </row>
        <row r="647">
          <cell r="U647">
            <v>2012396</v>
          </cell>
          <cell r="V647" t="str">
            <v>CODO PVC 150MM(6")X45 SDR41 3034 CC GR</v>
          </cell>
          <cell r="W647">
            <v>108</v>
          </cell>
          <cell r="Y647">
            <v>14.1645</v>
          </cell>
        </row>
        <row r="648">
          <cell r="U648">
            <v>2012398</v>
          </cell>
          <cell r="V648" t="str">
            <v>CODO PVC 150MM(6")X90 SDR41 3034 CC GR</v>
          </cell>
          <cell r="W648">
            <v>392</v>
          </cell>
          <cell r="Y648">
            <v>15.435</v>
          </cell>
        </row>
        <row r="649">
          <cell r="U649">
            <v>2012402</v>
          </cell>
          <cell r="V649" t="str">
            <v>CODO PVC 200MM(8")X45 SDR41 3034 CC GR</v>
          </cell>
          <cell r="W649">
            <v>15</v>
          </cell>
          <cell r="Y649">
            <v>11.27</v>
          </cell>
        </row>
        <row r="650">
          <cell r="U650">
            <v>2012405</v>
          </cell>
          <cell r="V650" t="str">
            <v>CODO PVC 200MM(8")X90 SDR41 3034 CC GR</v>
          </cell>
          <cell r="W650">
            <v>5</v>
          </cell>
          <cell r="Y650">
            <v>14.85</v>
          </cell>
        </row>
        <row r="651">
          <cell r="U651">
            <v>2012405</v>
          </cell>
          <cell r="V651" t="str">
            <v>CODO PVC 200MM(8")X90 SDR41 3034 CC GR</v>
          </cell>
          <cell r="W651">
            <v>0</v>
          </cell>
          <cell r="Y651">
            <v>14.85</v>
          </cell>
        </row>
        <row r="652">
          <cell r="U652">
            <v>2012409</v>
          </cell>
          <cell r="V652" t="str">
            <v>CODO PVC 250MM(10")X45 SDR41 3034 CC GR</v>
          </cell>
          <cell r="W652">
            <v>0</v>
          </cell>
          <cell r="Y652">
            <v>58.35</v>
          </cell>
        </row>
        <row r="653">
          <cell r="U653">
            <v>2012412</v>
          </cell>
          <cell r="V653" t="str">
            <v>CODO PVC 250MM(10")X90 SDR41 3034 CC GR</v>
          </cell>
          <cell r="W653">
            <v>3</v>
          </cell>
          <cell r="Y653">
            <v>70.02</v>
          </cell>
        </row>
        <row r="654">
          <cell r="U654">
            <v>2012428</v>
          </cell>
          <cell r="V654" t="str">
            <v>CURVA PVC 100MM(4")X11.5 SDR26 CC BL</v>
          </cell>
          <cell r="W654">
            <v>6</v>
          </cell>
          <cell r="Y654">
            <v>8.1</v>
          </cell>
        </row>
        <row r="655">
          <cell r="U655">
            <v>2012429</v>
          </cell>
          <cell r="V655" t="str">
            <v>CURVA PVC 100MM(4")X11.5 SDR26 CE BL</v>
          </cell>
          <cell r="W655">
            <v>0</v>
          </cell>
          <cell r="Y655">
            <v>35.86</v>
          </cell>
        </row>
        <row r="656">
          <cell r="U656">
            <v>2012434</v>
          </cell>
          <cell r="V656" t="str">
            <v>CURVA PVC 100MM(4")X90 SDR26 CC BL</v>
          </cell>
          <cell r="W656">
            <v>1</v>
          </cell>
          <cell r="Y656">
            <v>8.1</v>
          </cell>
        </row>
        <row r="657">
          <cell r="U657">
            <v>2012435</v>
          </cell>
          <cell r="V657" t="str">
            <v>CURVA PVC 100MM(4")X90 SDR26 CE BL</v>
          </cell>
          <cell r="W657">
            <v>0</v>
          </cell>
          <cell r="Y657">
            <v>35.86</v>
          </cell>
        </row>
        <row r="658">
          <cell r="U658">
            <v>2012442</v>
          </cell>
          <cell r="V658" t="str">
            <v>CURVA PVC 150MM(6")X11.5 SDR26 CE BL</v>
          </cell>
          <cell r="W658">
            <v>0</v>
          </cell>
          <cell r="Y658">
            <v>17.25</v>
          </cell>
        </row>
        <row r="659">
          <cell r="U659">
            <v>2012443</v>
          </cell>
          <cell r="V659" t="str">
            <v>CURVA PVC 150MM(6")X11.5 SDR26 CC BL</v>
          </cell>
          <cell r="W659">
            <v>9</v>
          </cell>
          <cell r="Y659">
            <v>17.25</v>
          </cell>
        </row>
        <row r="660">
          <cell r="U660">
            <v>2012444</v>
          </cell>
          <cell r="V660" t="str">
            <v>CURVA PVC 150MM(6")X22.5 SDR17 CC BL</v>
          </cell>
          <cell r="W660">
            <v>0</v>
          </cell>
          <cell r="Y660">
            <v>0</v>
          </cell>
        </row>
        <row r="661">
          <cell r="U661">
            <v>2012450</v>
          </cell>
          <cell r="V661" t="str">
            <v>CURVA PVC 150MM(6")X90 SDR26 CE BL</v>
          </cell>
          <cell r="W661">
            <v>1</v>
          </cell>
          <cell r="Y661">
            <v>94.58</v>
          </cell>
        </row>
        <row r="662">
          <cell r="U662">
            <v>2012472</v>
          </cell>
          <cell r="V662" t="str">
            <v>CURVA PVC 50MM(2")X90 SDR26 CC BL</v>
          </cell>
          <cell r="W662">
            <v>2</v>
          </cell>
          <cell r="Y662">
            <v>3.3</v>
          </cell>
        </row>
        <row r="663">
          <cell r="U663">
            <v>2012473</v>
          </cell>
          <cell r="V663" t="str">
            <v>CURVA PVC 50MM(2")X90 SDR26 CE BL</v>
          </cell>
          <cell r="W663">
            <v>0</v>
          </cell>
          <cell r="Y663">
            <v>15.01</v>
          </cell>
        </row>
        <row r="664">
          <cell r="U664">
            <v>2012484</v>
          </cell>
          <cell r="V664" t="str">
            <v>CURVA PVC 75MM(3")X90 SDR26 CC BL</v>
          </cell>
          <cell r="W664">
            <v>4</v>
          </cell>
          <cell r="Y664">
            <v>6.39</v>
          </cell>
        </row>
        <row r="665">
          <cell r="U665">
            <v>2012485</v>
          </cell>
          <cell r="V665" t="str">
            <v>CURVA PVC 75MM(3")X90 SDR26 CE BL</v>
          </cell>
          <cell r="W665">
            <v>0</v>
          </cell>
          <cell r="Y665">
            <v>23.63</v>
          </cell>
        </row>
        <row r="666">
          <cell r="U666">
            <v>2012488</v>
          </cell>
          <cell r="V666" t="str">
            <v>FOSA SEPTICA 1100 LITROS</v>
          </cell>
          <cell r="W666">
            <v>2</v>
          </cell>
          <cell r="Y666">
            <v>226.01</v>
          </cell>
        </row>
        <row r="667">
          <cell r="U667">
            <v>2012493</v>
          </cell>
          <cell r="V667" t="str">
            <v>LETRINA ABONERA C/ASIENTO P/NINO</v>
          </cell>
          <cell r="W667">
            <v>27</v>
          </cell>
          <cell r="Y667">
            <v>22.86</v>
          </cell>
        </row>
        <row r="668">
          <cell r="U668">
            <v>2012494</v>
          </cell>
          <cell r="V668" t="str">
            <v>LETRINA RURAL</v>
          </cell>
          <cell r="W668">
            <v>0</v>
          </cell>
          <cell r="Y668">
            <v>15.89</v>
          </cell>
        </row>
        <row r="669">
          <cell r="U669">
            <v>2012495</v>
          </cell>
          <cell r="V669" t="str">
            <v>LETRINA RURAL C/ASIENTO P/NINO</v>
          </cell>
          <cell r="W669">
            <v>0</v>
          </cell>
          <cell r="Y669">
            <v>20.58</v>
          </cell>
        </row>
        <row r="670">
          <cell r="U670">
            <v>2012509</v>
          </cell>
          <cell r="V670" t="str">
            <v>MT TUBO RIB LOC 325 MM 13" 8T</v>
          </cell>
          <cell r="W670">
            <v>0</v>
          </cell>
          <cell r="Y670">
            <v>0</v>
          </cell>
        </row>
        <row r="671">
          <cell r="U671">
            <v>2012510</v>
          </cell>
          <cell r="V671" t="str">
            <v>MT TUBO RIB LOC 375 MM 15" 8T</v>
          </cell>
          <cell r="W671">
            <v>6</v>
          </cell>
          <cell r="Y671">
            <v>25.74</v>
          </cell>
        </row>
        <row r="672">
          <cell r="U672">
            <v>2012516</v>
          </cell>
          <cell r="V672" t="str">
            <v>MT TUBO RIB LOC 900 MM 36" ER FLEJE</v>
          </cell>
          <cell r="W672">
            <v>0</v>
          </cell>
          <cell r="Y672">
            <v>0</v>
          </cell>
        </row>
        <row r="673">
          <cell r="U673">
            <v>2012523</v>
          </cell>
          <cell r="V673" t="str">
            <v>MT TUBO RIBLOC 3000MM 120" 6T FLEJE</v>
          </cell>
          <cell r="W673">
            <v>0</v>
          </cell>
          <cell r="Y673">
            <v>0</v>
          </cell>
        </row>
        <row r="674">
          <cell r="U674">
            <v>2012535</v>
          </cell>
          <cell r="V674" t="str">
            <v>RED 150MM(6")X100MM(4") ESPIGA 3034-2241</v>
          </cell>
          <cell r="W674">
            <v>112</v>
          </cell>
          <cell r="Y674">
            <v>8.61</v>
          </cell>
        </row>
        <row r="675">
          <cell r="U675">
            <v>2012557</v>
          </cell>
          <cell r="V675" t="str">
            <v>ROLLO MANGUERA PVC 7/16X15MTS AZUL</v>
          </cell>
          <cell r="W675">
            <v>0</v>
          </cell>
          <cell r="Y675">
            <v>5.17</v>
          </cell>
        </row>
        <row r="676">
          <cell r="U676">
            <v>2012587</v>
          </cell>
          <cell r="V676" t="str">
            <v>TE 150MM(6")ADSX100MM(4")2241</v>
          </cell>
          <cell r="W676">
            <v>1</v>
          </cell>
          <cell r="Y676">
            <v>0</v>
          </cell>
        </row>
        <row r="677">
          <cell r="U677">
            <v>2012593</v>
          </cell>
          <cell r="V677" t="str">
            <v>TE PVC 150MM(6") SDR41 3034 CC GR</v>
          </cell>
          <cell r="W677">
            <v>94</v>
          </cell>
          <cell r="Y677">
            <v>23.709</v>
          </cell>
        </row>
        <row r="678">
          <cell r="U678">
            <v>2012596</v>
          </cell>
          <cell r="V678" t="str">
            <v>TE PVC 150MM(6"X100MM(4" 3034-2241 CC GR</v>
          </cell>
          <cell r="W678">
            <v>251</v>
          </cell>
          <cell r="Y678">
            <v>23.709</v>
          </cell>
        </row>
        <row r="679">
          <cell r="U679">
            <v>2012597</v>
          </cell>
          <cell r="V679" t="str">
            <v>TE PVC 200MM(8") SDR41 3034 CC GR</v>
          </cell>
          <cell r="W679">
            <v>9</v>
          </cell>
          <cell r="Y679">
            <v>23.18</v>
          </cell>
        </row>
        <row r="680">
          <cell r="U680">
            <v>2012603</v>
          </cell>
          <cell r="V680" t="str">
            <v>TE PVC 200MMX 100MM SDR41 3034 CC GR</v>
          </cell>
          <cell r="W680">
            <v>0</v>
          </cell>
          <cell r="Y680">
            <v>0</v>
          </cell>
        </row>
        <row r="681">
          <cell r="U681">
            <v>2012612</v>
          </cell>
          <cell r="V681" t="str">
            <v>TANQUE DE CAPTACION 1100 LITROS SIN FILT</v>
          </cell>
          <cell r="W681">
            <v>4</v>
          </cell>
          <cell r="Y681">
            <v>124.06</v>
          </cell>
        </row>
        <row r="682">
          <cell r="U682">
            <v>2012613</v>
          </cell>
          <cell r="V682" t="str">
            <v>TINACO 450 LITROS SIN FILTRO</v>
          </cell>
          <cell r="W682">
            <v>16</v>
          </cell>
          <cell r="Y682">
            <v>67.94</v>
          </cell>
        </row>
        <row r="683">
          <cell r="U683">
            <v>2012614</v>
          </cell>
          <cell r="V683" t="str">
            <v>TINACO 750 LITROS SIN FILTRO</v>
          </cell>
          <cell r="W683">
            <v>18</v>
          </cell>
          <cell r="Y683">
            <v>90.76</v>
          </cell>
        </row>
        <row r="684">
          <cell r="U684">
            <v>2012616</v>
          </cell>
          <cell r="V684" t="str">
            <v>TRAMPA PVC SANI 100MM(4") PD BL</v>
          </cell>
          <cell r="W684">
            <v>0</v>
          </cell>
          <cell r="Y684">
            <v>0</v>
          </cell>
        </row>
        <row r="685">
          <cell r="U685">
            <v>2012618</v>
          </cell>
          <cell r="V685" t="str">
            <v>TRAMPA PVC SANI 75MM(3") PD BL</v>
          </cell>
          <cell r="W685">
            <v>0</v>
          </cell>
          <cell r="Y685">
            <v>0</v>
          </cell>
        </row>
        <row r="686">
          <cell r="U686">
            <v>2012629</v>
          </cell>
          <cell r="V686" t="str">
            <v>TUBO PVC 100MM (4")X6M SDR17 CC BL</v>
          </cell>
          <cell r="W686">
            <v>45</v>
          </cell>
          <cell r="Y686">
            <v>152.29</v>
          </cell>
        </row>
        <row r="687">
          <cell r="U687">
            <v>2012633</v>
          </cell>
          <cell r="V687" t="str">
            <v>TUBO PVC 100MM (4")X6M SDR50 CC BL</v>
          </cell>
          <cell r="W687">
            <v>293</v>
          </cell>
          <cell r="Y687">
            <v>52.01</v>
          </cell>
        </row>
        <row r="688">
          <cell r="U688">
            <v>2012640</v>
          </cell>
          <cell r="V688" t="str">
            <v>TUBO PVC 125MM (5")X6M SDR41 CC BL</v>
          </cell>
          <cell r="W688">
            <v>3</v>
          </cell>
          <cell r="Y688">
            <v>0</v>
          </cell>
        </row>
        <row r="689">
          <cell r="U689">
            <v>2012648</v>
          </cell>
          <cell r="V689" t="str">
            <v>TUBO PVC 150MM (6")X6MTS DB-120 CC AM</v>
          </cell>
          <cell r="W689">
            <v>8</v>
          </cell>
          <cell r="Y689">
            <v>148.01</v>
          </cell>
        </row>
        <row r="690">
          <cell r="U690">
            <v>2012649</v>
          </cell>
          <cell r="V690" t="str">
            <v>TUBO PVC 150MM (6")X6M SDR17 CC BL</v>
          </cell>
          <cell r="W690">
            <v>21</v>
          </cell>
          <cell r="Y690">
            <v>344.7</v>
          </cell>
        </row>
        <row r="691">
          <cell r="U691">
            <v>2012656</v>
          </cell>
          <cell r="V691" t="str">
            <v>TUBO PVC 150MM(6")X6MTS DB-60 CC NA</v>
          </cell>
          <cell r="W691">
            <v>203</v>
          </cell>
          <cell r="Y691">
            <v>121.17</v>
          </cell>
        </row>
        <row r="692">
          <cell r="U692">
            <v>2012664</v>
          </cell>
          <cell r="V692" t="str">
            <v>TUBO PVC 200MM (8")X6M SDR41 CC BL</v>
          </cell>
          <cell r="W692">
            <v>13</v>
          </cell>
          <cell r="Y692">
            <v>169.29</v>
          </cell>
        </row>
        <row r="693">
          <cell r="U693">
            <v>2012674</v>
          </cell>
          <cell r="V693" t="str">
            <v>TUBO PVC 25MM (1")X6M SDR17 CC BL</v>
          </cell>
          <cell r="W693">
            <v>406</v>
          </cell>
          <cell r="Y693">
            <v>11.55</v>
          </cell>
        </row>
        <row r="694">
          <cell r="U694">
            <v>2012677</v>
          </cell>
          <cell r="V694" t="str">
            <v>TUBO PVC 300MM (12")X6MTS SDR41CC BL ESP</v>
          </cell>
          <cell r="W694">
            <v>0</v>
          </cell>
          <cell r="Y694">
            <v>35.1</v>
          </cell>
        </row>
        <row r="695">
          <cell r="U695">
            <v>2012679</v>
          </cell>
          <cell r="V695" t="str">
            <v>TUBO PVC 31MM (1 1/4")X6M SDR17 CC BL</v>
          </cell>
          <cell r="W695">
            <v>45</v>
          </cell>
          <cell r="Y695">
            <v>18.71</v>
          </cell>
        </row>
        <row r="696">
          <cell r="U696">
            <v>2012694</v>
          </cell>
          <cell r="V696" t="str">
            <v>TUBO PVC 62MM (2 1/2")6M SDR26 CC BL</v>
          </cell>
          <cell r="W696">
            <v>191</v>
          </cell>
          <cell r="Y696">
            <v>43.88</v>
          </cell>
        </row>
        <row r="697">
          <cell r="U697">
            <v>2012697</v>
          </cell>
          <cell r="V697" t="str">
            <v>TUBO PVC 62MM (2 1/2")X6M SDR17 CC BL</v>
          </cell>
          <cell r="W697">
            <v>31</v>
          </cell>
          <cell r="Y697">
            <v>65.959999999999994</v>
          </cell>
        </row>
        <row r="698">
          <cell r="U698">
            <v>2012698</v>
          </cell>
          <cell r="V698" t="str">
            <v>TUBO PVC 62MM (2 1/2")X6MTS SDR17 CE BL</v>
          </cell>
          <cell r="W698">
            <v>12</v>
          </cell>
          <cell r="Y698">
            <v>84</v>
          </cell>
        </row>
        <row r="699">
          <cell r="U699">
            <v>2012699</v>
          </cell>
          <cell r="V699" t="str">
            <v>TUBO PVC 62MM (2 1/2")X6MTS SDR26 CE BL</v>
          </cell>
          <cell r="W699">
            <v>153</v>
          </cell>
          <cell r="Y699">
            <v>55.92</v>
          </cell>
        </row>
        <row r="700">
          <cell r="U700">
            <v>2012707</v>
          </cell>
          <cell r="V700" t="str">
            <v>TUBO PVC 75MM (3")X6M SDR50 CC BL</v>
          </cell>
          <cell r="W700">
            <v>223</v>
          </cell>
          <cell r="Y700">
            <v>30.59</v>
          </cell>
        </row>
        <row r="701">
          <cell r="U701">
            <v>2012723</v>
          </cell>
          <cell r="V701" t="str">
            <v>YE 150MM(6")ADS X 100MM (4")2241</v>
          </cell>
          <cell r="W701">
            <v>1</v>
          </cell>
          <cell r="Y701">
            <v>0</v>
          </cell>
        </row>
        <row r="702">
          <cell r="U702">
            <v>2012734</v>
          </cell>
          <cell r="V702" t="str">
            <v>YE PVC 150MM(6") SDR41 3034 CC GR</v>
          </cell>
          <cell r="W702">
            <v>27</v>
          </cell>
          <cell r="Y702">
            <v>23.709</v>
          </cell>
        </row>
        <row r="703">
          <cell r="U703">
            <v>2012736</v>
          </cell>
          <cell r="V703" t="str">
            <v>YE PVC 150MM(6"X100MM(4" SDR41 3034CC GR</v>
          </cell>
          <cell r="W703">
            <v>10</v>
          </cell>
          <cell r="Y703">
            <v>23.709</v>
          </cell>
        </row>
        <row r="704">
          <cell r="U704">
            <v>2012742</v>
          </cell>
          <cell r="V704" t="str">
            <v>YE PVC 200MM(8"X100MM(4" SDR41 3034 CCGR</v>
          </cell>
          <cell r="W704">
            <v>2</v>
          </cell>
          <cell r="Y704">
            <v>0</v>
          </cell>
        </row>
        <row r="705">
          <cell r="U705">
            <v>2012743</v>
          </cell>
          <cell r="V705" t="str">
            <v>YE PVC 200MM(8"X150MM(6" SDR41 3034CC GR</v>
          </cell>
          <cell r="W705">
            <v>4</v>
          </cell>
          <cell r="Y705">
            <v>17.93</v>
          </cell>
        </row>
        <row r="706">
          <cell r="U706">
            <v>2012749</v>
          </cell>
          <cell r="V706" t="str">
            <v>YE PVC 250MM(10")X150MM(6" SDR41 3034 GR</v>
          </cell>
          <cell r="W706">
            <v>0</v>
          </cell>
          <cell r="Y706">
            <v>0</v>
          </cell>
        </row>
        <row r="707">
          <cell r="U707">
            <v>2012767</v>
          </cell>
          <cell r="V707" t="str">
            <v>MT TUBO RIB LOC 650 MM 26" ER</v>
          </cell>
          <cell r="W707">
            <v>0</v>
          </cell>
          <cell r="Y707">
            <v>0</v>
          </cell>
        </row>
        <row r="708">
          <cell r="U708">
            <v>2012809</v>
          </cell>
          <cell r="V708" t="str">
            <v>MT TUBO RIBLOC 1200 MM 48" ER FLEJE</v>
          </cell>
          <cell r="W708">
            <v>0</v>
          </cell>
          <cell r="Y708">
            <v>0</v>
          </cell>
        </row>
        <row r="709">
          <cell r="U709">
            <v>2012842</v>
          </cell>
          <cell r="V709" t="str">
            <v>MT TUBO RIB LOC 1500 MM 60" ER FLEJE</v>
          </cell>
          <cell r="W709">
            <v>0</v>
          </cell>
          <cell r="Y709">
            <v>0</v>
          </cell>
        </row>
        <row r="710">
          <cell r="U710">
            <v>2012927</v>
          </cell>
          <cell r="V710" t="str">
            <v>FOSA SEPTICA 2500 LITROS</v>
          </cell>
          <cell r="W710">
            <v>0</v>
          </cell>
          <cell r="Y710">
            <v>295</v>
          </cell>
        </row>
        <row r="711">
          <cell r="U711">
            <v>2012972</v>
          </cell>
          <cell r="V711" t="str">
            <v>REJILLA 200 MM X 3 M SLOT 60 SDR-17 B</v>
          </cell>
          <cell r="W711">
            <v>0</v>
          </cell>
          <cell r="Y711">
            <v>0</v>
          </cell>
        </row>
        <row r="712">
          <cell r="U712">
            <v>2012973</v>
          </cell>
          <cell r="V712" t="str">
            <v>TUBO ADEME 200MM(8")X6M SDR17 ROSCADO BL</v>
          </cell>
          <cell r="W712">
            <v>0</v>
          </cell>
          <cell r="Y712">
            <v>0</v>
          </cell>
        </row>
        <row r="713">
          <cell r="U713">
            <v>2012974</v>
          </cell>
          <cell r="V713" t="str">
            <v>CURVA PVC 75MMX22.5º SDR26 CC BL</v>
          </cell>
          <cell r="W713">
            <v>6</v>
          </cell>
          <cell r="Y713">
            <v>6.1</v>
          </cell>
        </row>
        <row r="714">
          <cell r="U714">
            <v>2012975</v>
          </cell>
          <cell r="V714" t="str">
            <v>CURVA PVC 100MMX22.5º SDR26 CC BL</v>
          </cell>
          <cell r="W714">
            <v>7</v>
          </cell>
          <cell r="Y714">
            <v>8.1</v>
          </cell>
        </row>
        <row r="715">
          <cell r="U715">
            <v>2013019</v>
          </cell>
          <cell r="V715" t="str">
            <v>MT TUBO RIB-LOC 750MM 30"CULVERT 3.43 MM</v>
          </cell>
          <cell r="W715">
            <v>0</v>
          </cell>
          <cell r="Y715">
            <v>0</v>
          </cell>
        </row>
        <row r="716">
          <cell r="U716">
            <v>2013020</v>
          </cell>
          <cell r="V716" t="str">
            <v>MT TUBO RIB-LOC 900MM 36"CULVERT 3.94 MM</v>
          </cell>
          <cell r="W716">
            <v>0</v>
          </cell>
          <cell r="Y716">
            <v>0</v>
          </cell>
        </row>
        <row r="717">
          <cell r="U717">
            <v>2013057</v>
          </cell>
          <cell r="V717" t="str">
            <v>3114/W PUERTA 3 PANELES BLANCA</v>
          </cell>
          <cell r="W717">
            <v>0</v>
          </cell>
          <cell r="Y717">
            <v>0</v>
          </cell>
        </row>
        <row r="718">
          <cell r="U718">
            <v>2013062</v>
          </cell>
          <cell r="V718" t="str">
            <v>UNION UNIVERSAL PVC (1/2'')21MM BL</v>
          </cell>
          <cell r="W718">
            <v>354</v>
          </cell>
          <cell r="Y718">
            <v>7.3920000000000003</v>
          </cell>
        </row>
        <row r="719">
          <cell r="U719">
            <v>2013063</v>
          </cell>
          <cell r="V719" t="str">
            <v>UNION UNIVERSAL  PVC(3/4'')26MM BL</v>
          </cell>
          <cell r="W719">
            <v>174</v>
          </cell>
          <cell r="Y719">
            <v>7.6544999999999996</v>
          </cell>
        </row>
        <row r="720">
          <cell r="U720">
            <v>2013064</v>
          </cell>
          <cell r="V720" t="str">
            <v>UNION UNIVERSAL PVC (1'')25MM BL</v>
          </cell>
          <cell r="W720">
            <v>155</v>
          </cell>
          <cell r="Y720">
            <v>10.983000000000001</v>
          </cell>
        </row>
        <row r="721">
          <cell r="U721">
            <v>2013121</v>
          </cell>
          <cell r="V721" t="str">
            <v>MT RIB LOC 1000MM 40"FLEJE ER</v>
          </cell>
          <cell r="W721">
            <v>0</v>
          </cell>
          <cell r="Y721">
            <v>0</v>
          </cell>
        </row>
        <row r="722">
          <cell r="U722">
            <v>2013122</v>
          </cell>
          <cell r="V722" t="str">
            <v>MT TUBO RIB LOC 1050MM 42" ER</v>
          </cell>
          <cell r="W722">
            <v>0</v>
          </cell>
          <cell r="Y722">
            <v>0</v>
          </cell>
        </row>
        <row r="723">
          <cell r="U723">
            <v>2013127</v>
          </cell>
          <cell r="V723" t="str">
            <v>MT TUBO RIB LOC 1300MM 52"FLEJE ER</v>
          </cell>
          <cell r="W723">
            <v>0</v>
          </cell>
          <cell r="Y723">
            <v>0</v>
          </cell>
        </row>
        <row r="724">
          <cell r="U724">
            <v>2013133</v>
          </cell>
          <cell r="V724" t="str">
            <v>MT TUBO RIB LOC 1500MM 60" ER</v>
          </cell>
          <cell r="W724">
            <v>0</v>
          </cell>
          <cell r="Y724">
            <v>0</v>
          </cell>
        </row>
        <row r="725">
          <cell r="U725">
            <v>2013139</v>
          </cell>
          <cell r="V725" t="str">
            <v>MT TUBO RIB LOC 1050 MM 42"FLEJE ER</v>
          </cell>
          <cell r="W725">
            <v>0</v>
          </cell>
          <cell r="Y725">
            <v>239.65</v>
          </cell>
        </row>
        <row r="726">
          <cell r="U726">
            <v>2013149</v>
          </cell>
          <cell r="V726" t="str">
            <v>TRANSICION 6"2241-3034 CAM/ESP</v>
          </cell>
          <cell r="W726">
            <v>0</v>
          </cell>
          <cell r="Y726">
            <v>0</v>
          </cell>
        </row>
        <row r="727">
          <cell r="U727">
            <v>2013198</v>
          </cell>
          <cell r="V727" t="str">
            <v>YE PVC 200MMX100MM(8"X4") SDR41 CCGR</v>
          </cell>
          <cell r="W727">
            <v>1</v>
          </cell>
          <cell r="Y727">
            <v>14.17</v>
          </cell>
        </row>
        <row r="728">
          <cell r="U728">
            <v>2013199</v>
          </cell>
          <cell r="V728" t="str">
            <v>3010/W PUERTA ABATIBLE ECONOMICA</v>
          </cell>
          <cell r="W728">
            <v>0</v>
          </cell>
          <cell r="Y728">
            <v>0</v>
          </cell>
        </row>
        <row r="729">
          <cell r="U729">
            <v>2013202</v>
          </cell>
          <cell r="V729" t="str">
            <v>7681/W VNT CEJA SIN HOMBROS BL</v>
          </cell>
          <cell r="W729">
            <v>0</v>
          </cell>
          <cell r="Y729">
            <v>0</v>
          </cell>
        </row>
        <row r="730">
          <cell r="U730">
            <v>2013377</v>
          </cell>
          <cell r="V730" t="str">
            <v>MT TUBO RIB-LOC 1200MM 48" ER</v>
          </cell>
          <cell r="W730">
            <v>0</v>
          </cell>
          <cell r="Y730">
            <v>132.66</v>
          </cell>
        </row>
        <row r="731">
          <cell r="U731">
            <v>2013379</v>
          </cell>
          <cell r="V731" t="str">
            <v>8320/Wi VNT CORRE HORIZONTAL BL INTERLOC</v>
          </cell>
          <cell r="W731">
            <v>6</v>
          </cell>
          <cell r="Y731">
            <v>0</v>
          </cell>
        </row>
        <row r="732">
          <cell r="U732">
            <v>2013381</v>
          </cell>
          <cell r="V732" t="str">
            <v>8370/Wi VNT FIJA BL</v>
          </cell>
          <cell r="W732">
            <v>0</v>
          </cell>
          <cell r="Y732">
            <v>0</v>
          </cell>
        </row>
        <row r="733">
          <cell r="U733">
            <v>2013383</v>
          </cell>
          <cell r="V733" t="str">
            <v>8381/Wi VNT CEJA BL INTERLOCK</v>
          </cell>
          <cell r="W733">
            <v>2</v>
          </cell>
          <cell r="Y733">
            <v>0</v>
          </cell>
        </row>
        <row r="734">
          <cell r="U734">
            <v>2013455</v>
          </cell>
          <cell r="V734" t="str">
            <v>4320/T CORREDIZA HORIZ 4300 BEIGE</v>
          </cell>
          <cell r="W734">
            <v>0</v>
          </cell>
          <cell r="Y734">
            <v>0</v>
          </cell>
        </row>
        <row r="735">
          <cell r="U735">
            <v>2013486</v>
          </cell>
          <cell r="V735" t="str">
            <v>PEGAMENTO PVC 25 GR WET BONDING</v>
          </cell>
          <cell r="W735">
            <v>730</v>
          </cell>
          <cell r="Y735">
            <v>1.3</v>
          </cell>
        </row>
        <row r="736">
          <cell r="U736">
            <v>2013487</v>
          </cell>
          <cell r="V736" t="str">
            <v>PEGAMENTO PVC 100 GR  WET BONDING</v>
          </cell>
          <cell r="W736">
            <v>449</v>
          </cell>
          <cell r="Y736">
            <v>3.52</v>
          </cell>
        </row>
        <row r="737">
          <cell r="U737">
            <v>2013488</v>
          </cell>
          <cell r="V737" t="str">
            <v>PEGAMENTO PVC 1/4 GAL WET BONDING</v>
          </cell>
          <cell r="W737">
            <v>130</v>
          </cell>
          <cell r="Y737">
            <v>14.67</v>
          </cell>
        </row>
        <row r="738">
          <cell r="U738">
            <v>2013554</v>
          </cell>
          <cell r="V738" t="str">
            <v>PUNTA MACHO 75 MM</v>
          </cell>
          <cell r="W738">
            <v>48</v>
          </cell>
          <cell r="Y738">
            <v>19.71</v>
          </cell>
        </row>
        <row r="739">
          <cell r="U739">
            <v>2013556</v>
          </cell>
          <cell r="V739" t="str">
            <v>PUNTA MACHO 125 MM ACOPLE RAPIDO</v>
          </cell>
          <cell r="W739">
            <v>138</v>
          </cell>
          <cell r="Y739">
            <v>31.24</v>
          </cell>
        </row>
        <row r="740">
          <cell r="U740">
            <v>2013558</v>
          </cell>
          <cell r="V740" t="str">
            <v>PUNTA HEMBRA 75 MM</v>
          </cell>
          <cell r="W740">
            <v>0</v>
          </cell>
          <cell r="Y740">
            <v>13.08</v>
          </cell>
        </row>
        <row r="741">
          <cell r="U741">
            <v>2013562</v>
          </cell>
          <cell r="V741" t="str">
            <v>PUNTA HEMBRA 125MM ACOPLE RAPIDO</v>
          </cell>
          <cell r="W741">
            <v>132</v>
          </cell>
          <cell r="Y741">
            <v>18.239999999999998</v>
          </cell>
        </row>
        <row r="742">
          <cell r="U742">
            <v>2013563</v>
          </cell>
          <cell r="V742" t="str">
            <v>CODO LISO  CPVC FGG 25MM(1")X45 BE</v>
          </cell>
          <cell r="W742">
            <v>0</v>
          </cell>
          <cell r="Y742">
            <v>5.22</v>
          </cell>
        </row>
        <row r="743">
          <cell r="U743">
            <v>2013564</v>
          </cell>
          <cell r="V743" t="str">
            <v>CODO LISO CPVC FGG 38MM(1-1/2)X45 BE</v>
          </cell>
          <cell r="W743">
            <v>8</v>
          </cell>
          <cell r="Y743">
            <v>7.89</v>
          </cell>
        </row>
        <row r="744">
          <cell r="U744">
            <v>2013586</v>
          </cell>
          <cell r="V744" t="str">
            <v>UNION LISA DE 200MM(8")SDR-41 CC GR</v>
          </cell>
          <cell r="W744">
            <v>4</v>
          </cell>
          <cell r="Y744">
            <v>0</v>
          </cell>
        </row>
        <row r="745">
          <cell r="U745">
            <v>2013705</v>
          </cell>
          <cell r="V745" t="str">
            <v>ADAPTADOR HEMBRA PVC PRES 50MM(2")CE BL</v>
          </cell>
          <cell r="W745">
            <v>0</v>
          </cell>
          <cell r="Y745">
            <v>9.41</v>
          </cell>
        </row>
        <row r="746">
          <cell r="U746">
            <v>2013706</v>
          </cell>
          <cell r="V746" t="str">
            <v>ADAPTADOR HEMBRA PVC PRES 100MM(4")CEBL</v>
          </cell>
          <cell r="W746">
            <v>10</v>
          </cell>
          <cell r="Y746">
            <v>54.08</v>
          </cell>
        </row>
        <row r="747">
          <cell r="U747">
            <v>2013707</v>
          </cell>
          <cell r="V747" t="str">
            <v>ADAPTADOR MACHO PVC PRESS 50MM(2")CE BL</v>
          </cell>
          <cell r="W747">
            <v>8</v>
          </cell>
          <cell r="Y747">
            <v>9.41</v>
          </cell>
        </row>
        <row r="748">
          <cell r="U748">
            <v>2013708</v>
          </cell>
          <cell r="V748" t="str">
            <v>BRIDA C/CABO PVC PRES 75MM(3") CE BL</v>
          </cell>
          <cell r="W748">
            <v>0</v>
          </cell>
          <cell r="Y748">
            <v>41.85</v>
          </cell>
        </row>
        <row r="749">
          <cell r="U749">
            <v>2013709</v>
          </cell>
          <cell r="V749" t="str">
            <v>BRIDA C/CABO PVC PRES 100MM(4") CE BL</v>
          </cell>
          <cell r="W749">
            <v>0</v>
          </cell>
          <cell r="Y749">
            <v>52.14</v>
          </cell>
        </row>
        <row r="750">
          <cell r="U750">
            <v>2013710</v>
          </cell>
          <cell r="V750" t="str">
            <v>BRIDA C/CABO PVC PRES 150MM(6") CE BL</v>
          </cell>
          <cell r="W750">
            <v>0</v>
          </cell>
          <cell r="Y750">
            <v>87.33</v>
          </cell>
        </row>
        <row r="751">
          <cell r="U751">
            <v>2013711</v>
          </cell>
          <cell r="V751" t="str">
            <v>BRIDA C/CABO PVC PRES  200MM(8")  CE BL</v>
          </cell>
          <cell r="W751">
            <v>2</v>
          </cell>
          <cell r="Y751">
            <v>198.33</v>
          </cell>
        </row>
        <row r="752">
          <cell r="U752">
            <v>2013712</v>
          </cell>
          <cell r="V752" t="str">
            <v>BUSHING RED 12" X 10" SDR41 3034 CC GR</v>
          </cell>
          <cell r="W752">
            <v>11</v>
          </cell>
          <cell r="Y752">
            <v>70</v>
          </cell>
        </row>
        <row r="753">
          <cell r="U753">
            <v>2013713</v>
          </cell>
          <cell r="V753" t="str">
            <v>BUSHING RED 8" X 6"  SDR 41 3034 CC  GR</v>
          </cell>
          <cell r="W753">
            <v>14</v>
          </cell>
          <cell r="Y753">
            <v>10.02</v>
          </cell>
        </row>
        <row r="754">
          <cell r="U754">
            <v>2013714</v>
          </cell>
          <cell r="V754" t="str">
            <v>CODO PVC PRESS 62MM(2 1/2")X 90 CE BL</v>
          </cell>
          <cell r="W754">
            <v>13</v>
          </cell>
          <cell r="Y754">
            <v>27.93</v>
          </cell>
        </row>
        <row r="755">
          <cell r="U755">
            <v>2013715</v>
          </cell>
          <cell r="V755" t="str">
            <v>CODO PVC PRESS 200MM(8") X 45  CE BL</v>
          </cell>
          <cell r="W755">
            <v>1</v>
          </cell>
          <cell r="Y755">
            <v>256.77999999999997</v>
          </cell>
        </row>
        <row r="756">
          <cell r="U756">
            <v>2013716</v>
          </cell>
          <cell r="V756" t="str">
            <v>CURVA PVC 31MM(1 1/4")X11SDR26 R/L CC BL</v>
          </cell>
          <cell r="W756">
            <v>13</v>
          </cell>
          <cell r="Y756">
            <v>2</v>
          </cell>
        </row>
        <row r="757">
          <cell r="U757">
            <v>2013717</v>
          </cell>
          <cell r="V757" t="str">
            <v>CURVA PVC 31MM(1 1/4")X22SDR26 R/L CC BL</v>
          </cell>
          <cell r="W757">
            <v>22</v>
          </cell>
          <cell r="Y757">
            <v>2</v>
          </cell>
        </row>
        <row r="758">
          <cell r="U758">
            <v>2013718</v>
          </cell>
          <cell r="V758" t="str">
            <v>CURVA PVC 50MM (2")X11 SDR26 R/L CE BL</v>
          </cell>
          <cell r="W758">
            <v>3</v>
          </cell>
          <cell r="Y758">
            <v>15.01</v>
          </cell>
        </row>
        <row r="759">
          <cell r="U759">
            <v>2013719</v>
          </cell>
          <cell r="V759" t="str">
            <v>CURVA PVC 50MM (2")X22 SDR26 R/L CC BL</v>
          </cell>
          <cell r="W759">
            <v>12</v>
          </cell>
          <cell r="Y759">
            <v>3.3</v>
          </cell>
        </row>
        <row r="760">
          <cell r="U760">
            <v>2013720</v>
          </cell>
          <cell r="V760" t="str">
            <v>CURVA PVC 50MM (2")X22 SDR26 R/L CE BL</v>
          </cell>
          <cell r="W760">
            <v>7</v>
          </cell>
          <cell r="Y760">
            <v>15.01</v>
          </cell>
        </row>
        <row r="761">
          <cell r="U761">
            <v>2013721</v>
          </cell>
          <cell r="V761" t="str">
            <v>CURVA PVC 50MM (2")X33 SDR26 R/L CC BL</v>
          </cell>
          <cell r="W761">
            <v>4</v>
          </cell>
          <cell r="Y761">
            <v>3.3</v>
          </cell>
        </row>
        <row r="762">
          <cell r="U762">
            <v>2013722</v>
          </cell>
          <cell r="V762" t="str">
            <v>CURVA PVC 75MM (3")X11 SDR26 R/L CC BL</v>
          </cell>
          <cell r="W762">
            <v>14</v>
          </cell>
          <cell r="Y762">
            <v>6.1</v>
          </cell>
        </row>
        <row r="763">
          <cell r="U763">
            <v>2013723</v>
          </cell>
          <cell r="V763" t="str">
            <v>CURVA PVC 75MM (3")X22 DB120  R/L CC AMA</v>
          </cell>
          <cell r="W763">
            <v>1</v>
          </cell>
          <cell r="Y763">
            <v>5.95</v>
          </cell>
        </row>
        <row r="764">
          <cell r="U764">
            <v>2013724</v>
          </cell>
          <cell r="V764" t="str">
            <v>CURVA PVC 75MM (3")X22 SDR26 R/L CE BL</v>
          </cell>
          <cell r="W764">
            <v>0</v>
          </cell>
          <cell r="Y764">
            <v>25.99</v>
          </cell>
        </row>
        <row r="765">
          <cell r="U765">
            <v>2013725</v>
          </cell>
          <cell r="V765" t="str">
            <v>CURVA PVC 75MM(3")X90 DB60  R/L CC NARAN</v>
          </cell>
          <cell r="W765">
            <v>5</v>
          </cell>
          <cell r="Y765">
            <v>5.65</v>
          </cell>
        </row>
        <row r="766">
          <cell r="U766">
            <v>2013726</v>
          </cell>
          <cell r="V766" t="str">
            <v>CURVA PVC 100MM (4")X33 SDR26 R/L CC BL</v>
          </cell>
          <cell r="W766">
            <v>7</v>
          </cell>
          <cell r="Y766">
            <v>8.1</v>
          </cell>
        </row>
        <row r="767">
          <cell r="U767">
            <v>2013727</v>
          </cell>
          <cell r="V767" t="str">
            <v>CURVA PVC 100MM (4")X33 SDR26 R/L CE BL</v>
          </cell>
          <cell r="W767">
            <v>0</v>
          </cell>
          <cell r="Y767">
            <v>39.450000000000003</v>
          </cell>
        </row>
        <row r="768">
          <cell r="U768">
            <v>2013728</v>
          </cell>
          <cell r="V768" t="str">
            <v>CURVA PVC 100MM(4")X45 DB120 R/L CC AMAR</v>
          </cell>
          <cell r="W768">
            <v>2</v>
          </cell>
          <cell r="Y768">
            <v>8.0500000000000007</v>
          </cell>
        </row>
        <row r="769">
          <cell r="U769">
            <v>2013729</v>
          </cell>
          <cell r="V769" t="str">
            <v>CURVA PVC 100MM(4")X90 DB60 R/L CC NARAN</v>
          </cell>
          <cell r="W769">
            <v>1</v>
          </cell>
          <cell r="Y769">
            <v>7.1</v>
          </cell>
        </row>
        <row r="770">
          <cell r="U770">
            <v>2013730</v>
          </cell>
          <cell r="V770" t="str">
            <v>CURVA PVC 100MM(4")X90 DB120 R/L CC AMAR</v>
          </cell>
          <cell r="W770">
            <v>3</v>
          </cell>
          <cell r="Y770">
            <v>8.0500000000000007</v>
          </cell>
        </row>
        <row r="771">
          <cell r="U771">
            <v>2013731</v>
          </cell>
          <cell r="V771" t="str">
            <v>CURVA PVC 150MM (6")X33 SDR26 R/L CC BL</v>
          </cell>
          <cell r="W771">
            <v>2</v>
          </cell>
          <cell r="Y771">
            <v>17.25</v>
          </cell>
        </row>
        <row r="772">
          <cell r="U772">
            <v>2013732</v>
          </cell>
          <cell r="V772" t="str">
            <v>CURVA PVC 150MM(6")X90 DB60 R/L CC NARAN</v>
          </cell>
          <cell r="W772">
            <v>4</v>
          </cell>
          <cell r="Y772">
            <v>28.5</v>
          </cell>
        </row>
        <row r="773">
          <cell r="U773">
            <v>2013733</v>
          </cell>
          <cell r="V773" t="str">
            <v>DUCHA PVC 12MM (1/2")</v>
          </cell>
          <cell r="W773">
            <v>101</v>
          </cell>
          <cell r="Y773">
            <v>3.35</v>
          </cell>
        </row>
        <row r="774">
          <cell r="U774">
            <v>2013734</v>
          </cell>
          <cell r="V774" t="str">
            <v>SIFON PVC AL PISO 31MM (1 1/4") CC</v>
          </cell>
          <cell r="W774">
            <v>0</v>
          </cell>
          <cell r="Y774">
            <v>5</v>
          </cell>
        </row>
        <row r="775">
          <cell r="U775">
            <v>2013735</v>
          </cell>
          <cell r="V775" t="str">
            <v>SIFON PVC /PISO31MM(1 1/4")C/REG(1/2")CC</v>
          </cell>
          <cell r="W775">
            <v>20</v>
          </cell>
          <cell r="Y775">
            <v>3</v>
          </cell>
        </row>
        <row r="776">
          <cell r="U776">
            <v>2013736</v>
          </cell>
          <cell r="V776" t="str">
            <v>SIFON PVC CONTINUA 38MM (1 1/2") CC</v>
          </cell>
          <cell r="W776">
            <v>0</v>
          </cell>
          <cell r="Y776">
            <v>7</v>
          </cell>
        </row>
        <row r="777">
          <cell r="U777">
            <v>2013737</v>
          </cell>
          <cell r="V777" t="str">
            <v>SIFON PVC CONTINUA 38MM(1 1/2")C/REG(1/2</v>
          </cell>
          <cell r="W777">
            <v>1</v>
          </cell>
          <cell r="Y777">
            <v>9.35</v>
          </cell>
        </row>
        <row r="778">
          <cell r="U778">
            <v>2013738</v>
          </cell>
          <cell r="V778" t="str">
            <v>SIFON PVC CONTINUA 31MM (1 1/4") CC</v>
          </cell>
          <cell r="W778">
            <v>4</v>
          </cell>
          <cell r="Y778">
            <v>6.89</v>
          </cell>
        </row>
        <row r="779">
          <cell r="U779">
            <v>2013739</v>
          </cell>
          <cell r="V779" t="str">
            <v>SIFON PVC CONTINUA 50MM (2") CC</v>
          </cell>
          <cell r="W779">
            <v>336</v>
          </cell>
          <cell r="Y779">
            <v>7.17</v>
          </cell>
        </row>
        <row r="780">
          <cell r="U780">
            <v>2013740</v>
          </cell>
          <cell r="V780" t="str">
            <v>SIFON PVC CONTINUA 50MM(2")C/REG(1/2")CC</v>
          </cell>
          <cell r="W780">
            <v>7</v>
          </cell>
          <cell r="Y780">
            <v>11.55</v>
          </cell>
        </row>
        <row r="781">
          <cell r="U781">
            <v>2013741</v>
          </cell>
          <cell r="V781" t="str">
            <v>SIFON PVC CONTINUA 75MM (3") CC</v>
          </cell>
          <cell r="W781">
            <v>196</v>
          </cell>
          <cell r="Y781">
            <v>14.11</v>
          </cell>
        </row>
        <row r="782">
          <cell r="U782">
            <v>2013742</v>
          </cell>
          <cell r="V782" t="str">
            <v>SIFON PVC CONTINUA 75MM(3")C/REG(1/2")CC</v>
          </cell>
          <cell r="W782">
            <v>42</v>
          </cell>
          <cell r="Y782">
            <v>15</v>
          </cell>
        </row>
        <row r="783">
          <cell r="U783">
            <v>2013743</v>
          </cell>
          <cell r="V783" t="str">
            <v>SIFON PVC CONTINUA 100MM(4") CC</v>
          </cell>
          <cell r="W783">
            <v>106</v>
          </cell>
          <cell r="Y783">
            <v>23.03</v>
          </cell>
        </row>
        <row r="784">
          <cell r="U784">
            <v>2013744</v>
          </cell>
          <cell r="V784" t="str">
            <v>SIFON PVC CONTINUA100MM(4")C/REG(1/2")CC</v>
          </cell>
          <cell r="W784">
            <v>6</v>
          </cell>
          <cell r="Y784">
            <v>26.95</v>
          </cell>
        </row>
        <row r="785">
          <cell r="U785">
            <v>2013745</v>
          </cell>
          <cell r="V785" t="str">
            <v>SIFON PVC CONTINUA 150MM(6") CC</v>
          </cell>
          <cell r="W785">
            <v>3</v>
          </cell>
          <cell r="Y785">
            <v>35.47</v>
          </cell>
        </row>
        <row r="786">
          <cell r="U786">
            <v>2013746</v>
          </cell>
          <cell r="V786" t="str">
            <v>SIFON PVC TRAMPA 50MM(2")C/REG (1/2") CC</v>
          </cell>
          <cell r="W786">
            <v>14</v>
          </cell>
          <cell r="Y786">
            <v>13.65</v>
          </cell>
        </row>
        <row r="787">
          <cell r="U787">
            <v>2013747</v>
          </cell>
          <cell r="V787" t="str">
            <v>TAPON PVC HEMBRA 50MM (2" ) SDR41 CC BL</v>
          </cell>
          <cell r="W787">
            <v>132</v>
          </cell>
          <cell r="Y787">
            <v>2.92</v>
          </cell>
        </row>
        <row r="788">
          <cell r="U788">
            <v>2013748</v>
          </cell>
          <cell r="V788" t="str">
            <v>TAPON PVC HEMBRA 75MM (3" ) SDR41 CC BL</v>
          </cell>
          <cell r="W788">
            <v>23</v>
          </cell>
          <cell r="Y788">
            <v>5.19</v>
          </cell>
        </row>
        <row r="789">
          <cell r="U789">
            <v>2013749</v>
          </cell>
          <cell r="V789" t="str">
            <v>TAPON PVC HEMBRA 100MM(4" ) SDR41 CC BL</v>
          </cell>
          <cell r="W789">
            <v>213</v>
          </cell>
          <cell r="Y789">
            <v>5.44</v>
          </cell>
        </row>
        <row r="790">
          <cell r="U790">
            <v>2013750</v>
          </cell>
          <cell r="V790" t="str">
            <v>TAPON PVC HEMBRA 150MM(6")SDR41 3034CCBL</v>
          </cell>
          <cell r="W790">
            <v>113</v>
          </cell>
          <cell r="Y790">
            <v>8.4600000000000009</v>
          </cell>
        </row>
        <row r="791">
          <cell r="U791">
            <v>2013751</v>
          </cell>
          <cell r="V791" t="str">
            <v>TAPON PVC HEMBRA 200MM(8")SDR41 3034CCBL</v>
          </cell>
          <cell r="W791">
            <v>62</v>
          </cell>
          <cell r="Y791">
            <v>10.83</v>
          </cell>
        </row>
        <row r="792">
          <cell r="U792">
            <v>2013752</v>
          </cell>
          <cell r="V792" t="str">
            <v>TAPON PVC MACHO 6"  RIB-LOC  SDR41 CC GR</v>
          </cell>
          <cell r="W792">
            <v>72</v>
          </cell>
          <cell r="Y792">
            <v>9.85</v>
          </cell>
        </row>
        <row r="793">
          <cell r="U793">
            <v>2013753</v>
          </cell>
          <cell r="V793" t="str">
            <v>TAPON PVC MACHO 8"  RIB-LOC  SDR41 CC GR</v>
          </cell>
          <cell r="W793">
            <v>53</v>
          </cell>
          <cell r="Y793">
            <v>7.52</v>
          </cell>
        </row>
        <row r="794">
          <cell r="U794">
            <v>2013754</v>
          </cell>
          <cell r="V794" t="str">
            <v>TEE PVC PRESS 62MM (2 1/2") CE BL</v>
          </cell>
          <cell r="W794">
            <v>5</v>
          </cell>
          <cell r="Y794">
            <v>34.049999999999997</v>
          </cell>
        </row>
        <row r="795">
          <cell r="U795">
            <v>2013755</v>
          </cell>
          <cell r="V795" t="str">
            <v>TEE PVC RED PRESS 150MM (6") X 50MM(2")</v>
          </cell>
          <cell r="W795">
            <v>1</v>
          </cell>
          <cell r="Y795">
            <v>90.037499999999994</v>
          </cell>
        </row>
        <row r="796">
          <cell r="U796">
            <v>2013756</v>
          </cell>
          <cell r="V796" t="str">
            <v>TEE PVC RED PRESS 150MM(6")X75MM(3")CEBL</v>
          </cell>
          <cell r="W796">
            <v>0</v>
          </cell>
          <cell r="Y796">
            <v>152.86000000000001</v>
          </cell>
        </row>
        <row r="797">
          <cell r="U797">
            <v>2013758</v>
          </cell>
          <cell r="V797" t="str">
            <v>YEE PVC 150MM(6")X75MM(3")SDR41 3034CCGR</v>
          </cell>
          <cell r="W797">
            <v>6</v>
          </cell>
          <cell r="Y797">
            <v>37.83</v>
          </cell>
        </row>
        <row r="798">
          <cell r="U798">
            <v>2013759</v>
          </cell>
          <cell r="V798" t="str">
            <v>YEE PVC RED SANIT 150MM (6")X75MM(3")</v>
          </cell>
          <cell r="W798">
            <v>2</v>
          </cell>
          <cell r="Y798">
            <v>23.76</v>
          </cell>
        </row>
        <row r="799">
          <cell r="U799">
            <v>2013760</v>
          </cell>
          <cell r="V799" t="str">
            <v>YEE PVC 200MM (8") SDR41 3034 CC GR</v>
          </cell>
          <cell r="W799">
            <v>7</v>
          </cell>
          <cell r="Y799">
            <v>23.18</v>
          </cell>
        </row>
        <row r="800">
          <cell r="U800">
            <v>2013761</v>
          </cell>
          <cell r="V800" t="str">
            <v>YEETEEPVC 250MM(10")X200MM(8")SDR41 CCGR</v>
          </cell>
          <cell r="W800">
            <v>7</v>
          </cell>
          <cell r="Y800">
            <v>58.35</v>
          </cell>
        </row>
        <row r="801">
          <cell r="U801">
            <v>2013762</v>
          </cell>
          <cell r="V801" t="str">
            <v>YEE TEE PVC300MM("12)X100MM("4)SDR41CCGR</v>
          </cell>
          <cell r="W801">
            <v>2</v>
          </cell>
          <cell r="Y801">
            <v>50</v>
          </cell>
        </row>
        <row r="802">
          <cell r="U802">
            <v>2013763</v>
          </cell>
          <cell r="V802" t="str">
            <v>YE TEE300MM(12")X150MM(6")SDR41 3034CCGR</v>
          </cell>
          <cell r="W802">
            <v>1</v>
          </cell>
          <cell r="Y802">
            <v>100</v>
          </cell>
        </row>
        <row r="803">
          <cell r="U803">
            <v>2013764</v>
          </cell>
          <cell r="V803" t="str">
            <v>YEE TEE PVC150MM(6")X100MM(4")SDR41 CCGR</v>
          </cell>
          <cell r="W803">
            <v>8</v>
          </cell>
          <cell r="Y803">
            <v>22.58</v>
          </cell>
        </row>
        <row r="804">
          <cell r="U804">
            <v>2013765</v>
          </cell>
          <cell r="V804" t="str">
            <v>YEE TEE PVC 200MM("8)RIBLOCX 6ADS SDR41</v>
          </cell>
          <cell r="W804">
            <v>1</v>
          </cell>
          <cell r="Y804">
            <v>17.93</v>
          </cell>
        </row>
        <row r="805">
          <cell r="U805">
            <v>2013766</v>
          </cell>
          <cell r="V805" t="str">
            <v>YEE TEE PVC 200MM(8")X100MM(4")SDR41CCGR</v>
          </cell>
          <cell r="W805">
            <v>2</v>
          </cell>
          <cell r="Y805">
            <v>14.18</v>
          </cell>
        </row>
        <row r="806">
          <cell r="U806">
            <v>2013767</v>
          </cell>
          <cell r="V806" t="str">
            <v>YE TEE PVC 200MM(8")X150MM(6")SDR41 CCGR</v>
          </cell>
          <cell r="W806">
            <v>7</v>
          </cell>
          <cell r="Y806">
            <v>18</v>
          </cell>
        </row>
        <row r="807">
          <cell r="U807">
            <v>2013768</v>
          </cell>
          <cell r="V807" t="str">
            <v>TEE RED PVC SANI 50MM(2") X 31MM(1 1/4")</v>
          </cell>
          <cell r="W807">
            <v>0</v>
          </cell>
          <cell r="Y807">
            <v>4.3994999999999997</v>
          </cell>
        </row>
        <row r="808">
          <cell r="U808">
            <v>2013769</v>
          </cell>
          <cell r="V808" t="str">
            <v>TE PVC SANI 200MM(8")X100MM(4")3034 CCGR</v>
          </cell>
          <cell r="W808">
            <v>10</v>
          </cell>
          <cell r="Y808">
            <v>0</v>
          </cell>
        </row>
        <row r="809">
          <cell r="U809">
            <v>2013770</v>
          </cell>
          <cell r="V809" t="str">
            <v>TEE PVC 250MM(10") SDR41 3034 CC GR</v>
          </cell>
          <cell r="W809">
            <v>0</v>
          </cell>
          <cell r="Y809">
            <v>91.68</v>
          </cell>
        </row>
        <row r="810">
          <cell r="U810">
            <v>2013771</v>
          </cell>
          <cell r="V810" t="str">
            <v>ADS YE WT 200X150MM (8"X6") SDR41 GR</v>
          </cell>
          <cell r="W810">
            <v>5</v>
          </cell>
          <cell r="Y810">
            <v>14.97</v>
          </cell>
        </row>
        <row r="811">
          <cell r="U811">
            <v>2013772</v>
          </cell>
          <cell r="V811" t="str">
            <v>BRIDA C/CABO PVC PRES 62MM (2 1/2") CE</v>
          </cell>
          <cell r="W811">
            <v>0</v>
          </cell>
          <cell r="Y811">
            <v>39.51</v>
          </cell>
        </row>
        <row r="812">
          <cell r="U812">
            <v>2013773</v>
          </cell>
          <cell r="V812" t="str">
            <v>BRIDA C/CABO PVC PRES 50MM(2") CE</v>
          </cell>
          <cell r="W812">
            <v>0</v>
          </cell>
          <cell r="Y812">
            <v>17.309999999999999</v>
          </cell>
        </row>
        <row r="813">
          <cell r="U813">
            <v>2013774</v>
          </cell>
          <cell r="V813" t="str">
            <v>CRUCERO PVC PRES 75MM(3") CE  BL</v>
          </cell>
          <cell r="W813">
            <v>0</v>
          </cell>
          <cell r="Y813">
            <v>76.45</v>
          </cell>
        </row>
        <row r="814">
          <cell r="U814">
            <v>2013775</v>
          </cell>
          <cell r="V814" t="str">
            <v>CURVA PVC 38MM(1 1/2")X11 SDR26 R/L CCBL</v>
          </cell>
          <cell r="W814">
            <v>0</v>
          </cell>
          <cell r="Y814">
            <v>4.95</v>
          </cell>
        </row>
        <row r="815">
          <cell r="U815">
            <v>2013776</v>
          </cell>
          <cell r="V815" t="str">
            <v>CURVA PVC 25MM(1")X 22 SDR26 R/L CC BL</v>
          </cell>
          <cell r="W815">
            <v>2</v>
          </cell>
          <cell r="Y815">
            <v>1.44</v>
          </cell>
        </row>
        <row r="816">
          <cell r="U816">
            <v>2013777</v>
          </cell>
          <cell r="V816" t="str">
            <v>CURVA PVC 62MM(2 1/2")X11 SDR26 R/L CCBL</v>
          </cell>
          <cell r="W816">
            <v>2</v>
          </cell>
          <cell r="Y816">
            <v>6.74</v>
          </cell>
        </row>
        <row r="817">
          <cell r="U817">
            <v>2013778</v>
          </cell>
          <cell r="V817" t="str">
            <v>CURVA PVC 62MM(2 1/2")X22 SDR26 R/L CCBL</v>
          </cell>
          <cell r="W817">
            <v>0</v>
          </cell>
          <cell r="Y817">
            <v>8.16</v>
          </cell>
        </row>
        <row r="818">
          <cell r="U818">
            <v>2013779</v>
          </cell>
          <cell r="V818" t="str">
            <v>CURVA PVC 62MM(2 1/2")X33 SDR26 R/L CCBL</v>
          </cell>
          <cell r="W818">
            <v>2</v>
          </cell>
          <cell r="Y818">
            <v>6.74</v>
          </cell>
        </row>
        <row r="819">
          <cell r="U819">
            <v>2013780</v>
          </cell>
          <cell r="V819" t="str">
            <v>CURVA PVC 62MM(2 1/2")X90 SDR26 R/L CCBL</v>
          </cell>
          <cell r="W819">
            <v>0</v>
          </cell>
          <cell r="Y819">
            <v>6.25</v>
          </cell>
        </row>
        <row r="820">
          <cell r="U820">
            <v>2013781</v>
          </cell>
          <cell r="V820" t="str">
            <v>CURVA PVC 50MM(2")X45 DB60 R/L NARANJ</v>
          </cell>
          <cell r="W820">
            <v>1</v>
          </cell>
          <cell r="Y820">
            <v>3.4</v>
          </cell>
        </row>
        <row r="821">
          <cell r="U821">
            <v>2013782</v>
          </cell>
          <cell r="V821" t="str">
            <v>CURVA PVC 50MM(2")X90 DB60 R/L NARANJ</v>
          </cell>
          <cell r="W821">
            <v>4</v>
          </cell>
          <cell r="Y821">
            <v>3.1</v>
          </cell>
        </row>
        <row r="822">
          <cell r="U822">
            <v>2013783</v>
          </cell>
          <cell r="V822" t="str">
            <v>CURVA PVC 50MM(2")X90 SDR26 R/L CE BL</v>
          </cell>
          <cell r="W822">
            <v>0</v>
          </cell>
          <cell r="Y822">
            <v>15.01</v>
          </cell>
        </row>
        <row r="823">
          <cell r="U823">
            <v>2013784</v>
          </cell>
          <cell r="V823" t="str">
            <v>CURVA PVC 75MM(3")X11 SDR26 R/L CE BL</v>
          </cell>
          <cell r="W823">
            <v>0</v>
          </cell>
          <cell r="Y823">
            <v>25.99</v>
          </cell>
        </row>
        <row r="824">
          <cell r="U824">
            <v>2013785</v>
          </cell>
          <cell r="V824" t="str">
            <v>SILLETA LISAPVC PRES62MM(2 1/2")X(1/2")</v>
          </cell>
          <cell r="W824">
            <v>39</v>
          </cell>
          <cell r="Y824">
            <v>13.61</v>
          </cell>
        </row>
        <row r="825">
          <cell r="U825">
            <v>2013786</v>
          </cell>
          <cell r="V825" t="str">
            <v>CURVA PVC 38MM(1 1/2")X90 SDR26 R/L CCBL</v>
          </cell>
          <cell r="W825">
            <v>0</v>
          </cell>
          <cell r="Y825">
            <v>2.5</v>
          </cell>
        </row>
        <row r="826">
          <cell r="U826">
            <v>2013787</v>
          </cell>
          <cell r="V826" t="str">
            <v>CURVA PVC 18MM(3/4")X 90 SDR17 R/L CCBL</v>
          </cell>
          <cell r="W826">
            <v>2</v>
          </cell>
          <cell r="Y826">
            <v>0.7</v>
          </cell>
        </row>
        <row r="827">
          <cell r="U827">
            <v>2013788</v>
          </cell>
          <cell r="V827" t="str">
            <v>UNION REPARA PVC 62MM(2 1/2")SDR17 CEGR</v>
          </cell>
          <cell r="W827">
            <v>7</v>
          </cell>
          <cell r="Y827">
            <v>56.269500000000001</v>
          </cell>
        </row>
        <row r="828">
          <cell r="U828">
            <v>2013789</v>
          </cell>
          <cell r="V828" t="str">
            <v>CURVA PVC 50MM(2")X 45 SDR26 R/L CCBL</v>
          </cell>
          <cell r="W828">
            <v>3</v>
          </cell>
          <cell r="Y828">
            <v>3.3</v>
          </cell>
        </row>
        <row r="829">
          <cell r="U829">
            <v>2013790</v>
          </cell>
          <cell r="V829" t="str">
            <v>CURVA PVC 75MM(3")X 33 SDR26 R/L CCBL</v>
          </cell>
          <cell r="W829">
            <v>1</v>
          </cell>
          <cell r="Y829">
            <v>6.1</v>
          </cell>
        </row>
        <row r="830">
          <cell r="U830">
            <v>2013791</v>
          </cell>
          <cell r="V830" t="str">
            <v>CURVA PVC 75MM(3")X 33 SDR26 R/L CE BL</v>
          </cell>
          <cell r="W830">
            <v>0</v>
          </cell>
          <cell r="Y830">
            <v>23.63</v>
          </cell>
        </row>
        <row r="831">
          <cell r="U831">
            <v>2013792</v>
          </cell>
          <cell r="V831" t="str">
            <v>CURVA PVC 75MM(3")X 45 SDR26 R/L CCBL</v>
          </cell>
          <cell r="W831">
            <v>3</v>
          </cell>
          <cell r="Y831">
            <v>6.1</v>
          </cell>
        </row>
        <row r="832">
          <cell r="U832">
            <v>2013793</v>
          </cell>
          <cell r="V832" t="str">
            <v>CURVA PVC 75MM(3")X 45 DB60 R/L CC NARAN</v>
          </cell>
          <cell r="W832">
            <v>0</v>
          </cell>
          <cell r="Y832">
            <v>5.65</v>
          </cell>
        </row>
        <row r="833">
          <cell r="U833">
            <v>2013794</v>
          </cell>
          <cell r="V833" t="str">
            <v>CURVA PVC 150MM(6")X 45 SDR26 R/L CCBL</v>
          </cell>
          <cell r="W833">
            <v>1</v>
          </cell>
          <cell r="Y833">
            <v>17.25</v>
          </cell>
        </row>
        <row r="834">
          <cell r="U834">
            <v>2013795</v>
          </cell>
          <cell r="V834" t="str">
            <v>CURVA PVC 150MM(6")X 33 SDR26 R/L CE BL</v>
          </cell>
          <cell r="W834">
            <v>0</v>
          </cell>
          <cell r="Y834">
            <v>94.58</v>
          </cell>
        </row>
        <row r="835">
          <cell r="U835">
            <v>2013796</v>
          </cell>
          <cell r="V835" t="str">
            <v>TEE 150MM(6")X100MM(4")3034 SDR41 CC GR</v>
          </cell>
          <cell r="W835">
            <v>0</v>
          </cell>
          <cell r="Y835">
            <v>35.53</v>
          </cell>
        </row>
        <row r="836">
          <cell r="U836">
            <v>2013797</v>
          </cell>
          <cell r="V836" t="str">
            <v>TEE RED PVC 62MM(21/2")X50MM(2") CE BL</v>
          </cell>
          <cell r="W836">
            <v>5</v>
          </cell>
          <cell r="Y836">
            <v>41.27</v>
          </cell>
        </row>
        <row r="837">
          <cell r="U837">
            <v>2013798</v>
          </cell>
          <cell r="V837" t="str">
            <v>TEE RED PVC 100MM(4")X50MM(2") CE BL</v>
          </cell>
          <cell r="W837">
            <v>1</v>
          </cell>
          <cell r="Y837">
            <v>71.180000000000007</v>
          </cell>
        </row>
        <row r="838">
          <cell r="U838">
            <v>2013800</v>
          </cell>
          <cell r="V838" t="str">
            <v>MT TUBO RIB STEEL 2750 MM 110" HD FLEJE</v>
          </cell>
          <cell r="W838">
            <v>0</v>
          </cell>
          <cell r="Y838">
            <v>715</v>
          </cell>
        </row>
        <row r="839">
          <cell r="U839">
            <v>2013801</v>
          </cell>
          <cell r="V839" t="str">
            <v>CUERPO DE BOMBA MOD 250S400-12 SM</v>
          </cell>
          <cell r="W839">
            <v>0</v>
          </cell>
          <cell r="Y839">
            <v>0</v>
          </cell>
        </row>
        <row r="840">
          <cell r="U840">
            <v>2013802</v>
          </cell>
          <cell r="V840" t="str">
            <v>CURVA PVC 150MM(6")X 22 SDR17 R/L CCBL</v>
          </cell>
          <cell r="W840">
            <v>0</v>
          </cell>
          <cell r="Y840">
            <v>39.72</v>
          </cell>
        </row>
        <row r="841">
          <cell r="U841">
            <v>2013803</v>
          </cell>
          <cell r="V841" t="str">
            <v>CURVA PVC 150MM(6")X 11 SDR17 R/L CCBL</v>
          </cell>
          <cell r="W841">
            <v>0</v>
          </cell>
          <cell r="Y841">
            <v>22.62</v>
          </cell>
        </row>
        <row r="842">
          <cell r="U842">
            <v>2013804</v>
          </cell>
          <cell r="V842" t="str">
            <v>CURVA PVC 50MM (2")X90 DB120 R/L CC AMAR</v>
          </cell>
          <cell r="W842">
            <v>1</v>
          </cell>
          <cell r="Y842">
            <v>3.4</v>
          </cell>
        </row>
        <row r="843">
          <cell r="U843">
            <v>2013805</v>
          </cell>
          <cell r="V843" t="str">
            <v>CURVA PVC 150MM(6")X 22 SDR26 CE BL</v>
          </cell>
          <cell r="W843">
            <v>0</v>
          </cell>
          <cell r="Y843">
            <v>94.58</v>
          </cell>
        </row>
        <row r="844">
          <cell r="U844">
            <v>2013806</v>
          </cell>
          <cell r="V844" t="str">
            <v>CURVA PVC 100MM (4")X 45 DB60 R/L CC NAR</v>
          </cell>
          <cell r="W844">
            <v>6</v>
          </cell>
          <cell r="Y844">
            <v>7.1</v>
          </cell>
        </row>
        <row r="845">
          <cell r="U845">
            <v>2013807</v>
          </cell>
          <cell r="V845" t="str">
            <v>CRUCERO PVC 100MM(4") BL CE</v>
          </cell>
          <cell r="W845">
            <v>0</v>
          </cell>
          <cell r="Y845">
            <v>101.83</v>
          </cell>
        </row>
        <row r="846">
          <cell r="U846">
            <v>2013808</v>
          </cell>
          <cell r="V846" t="str">
            <v>UNION PVC 250MM(10") SDR41 3034 CC GR</v>
          </cell>
          <cell r="W846">
            <v>1</v>
          </cell>
          <cell r="Y846">
            <v>25</v>
          </cell>
        </row>
        <row r="847">
          <cell r="U847">
            <v>2013809</v>
          </cell>
          <cell r="V847" t="str">
            <v>UNION PVC 250MM(10") SDR41  CC GR</v>
          </cell>
          <cell r="W847">
            <v>0</v>
          </cell>
          <cell r="Y847">
            <v>20</v>
          </cell>
        </row>
        <row r="848">
          <cell r="U848">
            <v>2013810</v>
          </cell>
          <cell r="V848" t="str">
            <v>TAPON HEMBRA 300MM(12") SDR41  CC</v>
          </cell>
          <cell r="W848">
            <v>0</v>
          </cell>
          <cell r="Y848">
            <v>20</v>
          </cell>
        </row>
        <row r="849">
          <cell r="U849">
            <v>2013811</v>
          </cell>
          <cell r="V849" t="str">
            <v>TEE PVC 150MM(6")X100MM(4") CC</v>
          </cell>
          <cell r="W849">
            <v>0</v>
          </cell>
          <cell r="Y849">
            <v>35.53</v>
          </cell>
        </row>
        <row r="850">
          <cell r="U850">
            <v>2013812</v>
          </cell>
          <cell r="V850" t="str">
            <v>CURVA PVC 150MM(6")X 45 SDR26 R/L CEBL</v>
          </cell>
          <cell r="W850">
            <v>0</v>
          </cell>
          <cell r="Y850">
            <v>94.58</v>
          </cell>
        </row>
        <row r="851">
          <cell r="U851">
            <v>2013814</v>
          </cell>
          <cell r="V851" t="str">
            <v>ADS YE WT 200X150MM(8"X6") SDR41 GR CE</v>
          </cell>
          <cell r="W851">
            <v>8</v>
          </cell>
          <cell r="Y851">
            <v>16.5</v>
          </cell>
        </row>
        <row r="852">
          <cell r="U852">
            <v>2013816</v>
          </cell>
          <cell r="V852" t="str">
            <v>VALVULA 2 HO FO MUELLER ARMADA</v>
          </cell>
          <cell r="W852">
            <v>2</v>
          </cell>
          <cell r="Y852">
            <v>309.64999999999998</v>
          </cell>
        </row>
        <row r="853">
          <cell r="U853">
            <v>2013843</v>
          </cell>
          <cell r="V853" t="str">
            <v>TUBO PEAD CONDUIT 75MM(3") RD-11 12 M</v>
          </cell>
          <cell r="W853">
            <v>0</v>
          </cell>
          <cell r="Y853">
            <v>82.42</v>
          </cell>
        </row>
        <row r="854">
          <cell r="U854">
            <v>2013844</v>
          </cell>
          <cell r="V854" t="str">
            <v>TUBO PEAD CONDUIT 100MM(4") RD-11 12 M</v>
          </cell>
          <cell r="W854">
            <v>0</v>
          </cell>
          <cell r="Y854">
            <v>135.88</v>
          </cell>
        </row>
        <row r="855">
          <cell r="U855">
            <v>2013869</v>
          </cell>
          <cell r="V855" t="str">
            <v>CURVA PVC 100MM (4")X22 SDR26 R/L CE BL</v>
          </cell>
          <cell r="W855">
            <v>0</v>
          </cell>
          <cell r="Y855">
            <v>39.450000000000003</v>
          </cell>
        </row>
        <row r="856">
          <cell r="U856">
            <v>2013892</v>
          </cell>
          <cell r="V856" t="str">
            <v>MT TUBO RIB LOC 1100 MM 44" ER</v>
          </cell>
          <cell r="W856">
            <v>0</v>
          </cell>
          <cell r="Y856">
            <v>104.34</v>
          </cell>
        </row>
        <row r="857">
          <cell r="U857">
            <v>2013893</v>
          </cell>
          <cell r="V857" t="str">
            <v>CODO PVC 100MM(4")X90° F-949 CE BL</v>
          </cell>
          <cell r="W857">
            <v>40</v>
          </cell>
          <cell r="Y857">
            <v>4.4800000000000004</v>
          </cell>
        </row>
        <row r="858">
          <cell r="U858">
            <v>2013894</v>
          </cell>
          <cell r="V858" t="str">
            <v>CODO PVC 100MM(4")X45° F-949 CE BL</v>
          </cell>
          <cell r="W858">
            <v>24</v>
          </cell>
          <cell r="Y858">
            <v>4.16</v>
          </cell>
        </row>
        <row r="859">
          <cell r="U859">
            <v>2013895</v>
          </cell>
          <cell r="V859" t="str">
            <v>CODO PVC 150MM(6")X45° F-949 CC BL</v>
          </cell>
          <cell r="W859">
            <v>20</v>
          </cell>
          <cell r="Y859">
            <v>7.39</v>
          </cell>
        </row>
        <row r="860">
          <cell r="U860">
            <v>2013896</v>
          </cell>
          <cell r="V860" t="str">
            <v>CODO PVC 150MM(6")X90° F-949 CE BL</v>
          </cell>
          <cell r="W860">
            <v>135</v>
          </cell>
          <cell r="Y860">
            <v>8.3000000000000007</v>
          </cell>
        </row>
        <row r="861">
          <cell r="U861">
            <v>2013897</v>
          </cell>
          <cell r="V861" t="str">
            <v>CODO PVC 200M(8")X45° F-949 CE BL</v>
          </cell>
          <cell r="W861">
            <v>15</v>
          </cell>
          <cell r="Y861">
            <v>15.11</v>
          </cell>
        </row>
        <row r="862">
          <cell r="U862">
            <v>2013898</v>
          </cell>
          <cell r="V862" t="str">
            <v>CODO PVC 200M(8")X90° F-949 CC BL</v>
          </cell>
          <cell r="W862">
            <v>23</v>
          </cell>
          <cell r="Y862">
            <v>20.12</v>
          </cell>
        </row>
        <row r="863">
          <cell r="U863">
            <v>2013900</v>
          </cell>
          <cell r="V863" t="str">
            <v>CURVA PVC 50MM (2")X33 SDR17 R/L CC BL</v>
          </cell>
          <cell r="W863">
            <v>2</v>
          </cell>
          <cell r="Y863">
            <v>0</v>
          </cell>
        </row>
        <row r="864">
          <cell r="U864">
            <v>2013901</v>
          </cell>
          <cell r="V864" t="str">
            <v>CURVA PVC 50MM (2")X33 SDR17 R/L CE BL</v>
          </cell>
          <cell r="W864">
            <v>0</v>
          </cell>
          <cell r="Y864">
            <v>4.05</v>
          </cell>
        </row>
        <row r="865">
          <cell r="U865">
            <v>2013903</v>
          </cell>
          <cell r="V865" t="str">
            <v>YEE PVC 150MM(6") F-949 CE BL</v>
          </cell>
          <cell r="W865">
            <v>22</v>
          </cell>
          <cell r="Y865">
            <v>18.52</v>
          </cell>
        </row>
        <row r="866">
          <cell r="U866">
            <v>2013904</v>
          </cell>
          <cell r="V866" t="str">
            <v>TEE PVC 150MM(6") F-949 CE BL</v>
          </cell>
          <cell r="W866">
            <v>15</v>
          </cell>
          <cell r="Y866">
            <v>18.12</v>
          </cell>
        </row>
        <row r="867">
          <cell r="U867">
            <v>2013905</v>
          </cell>
          <cell r="V867" t="str">
            <v>UNION PVC CONDUIT INY 12MM (1/2") GR</v>
          </cell>
          <cell r="W867">
            <v>981</v>
          </cell>
          <cell r="Y867">
            <v>0.24</v>
          </cell>
        </row>
        <row r="868">
          <cell r="U868">
            <v>2013906</v>
          </cell>
          <cell r="V868" t="str">
            <v>UNION PVC CONDUIT INY 18MM (3/4") GR</v>
          </cell>
          <cell r="W868">
            <v>941</v>
          </cell>
          <cell r="Y868">
            <v>0.33</v>
          </cell>
        </row>
        <row r="869">
          <cell r="U869">
            <v>2013907</v>
          </cell>
          <cell r="V869" t="str">
            <v>TUBO PVC ALCANTARILLADO ASTM F949 4" BL</v>
          </cell>
          <cell r="W869">
            <v>243</v>
          </cell>
          <cell r="Y869">
            <v>40.700000000000003</v>
          </cell>
        </row>
        <row r="870">
          <cell r="U870">
            <v>2013908</v>
          </cell>
          <cell r="V870" t="str">
            <v>TUBO PVC ALCANTARILLADO ASTM F949 6" BL</v>
          </cell>
          <cell r="W870">
            <v>336</v>
          </cell>
          <cell r="Y870">
            <v>86.9</v>
          </cell>
        </row>
        <row r="871">
          <cell r="U871">
            <v>2013909</v>
          </cell>
          <cell r="V871" t="str">
            <v>TUBO PVC ALCANTARILLADO ASTM F949 8" BL</v>
          </cell>
          <cell r="W871">
            <v>334</v>
          </cell>
          <cell r="Y871">
            <v>117.7</v>
          </cell>
        </row>
        <row r="872">
          <cell r="U872">
            <v>2013910</v>
          </cell>
          <cell r="V872" t="str">
            <v>TUBO PVC ALCANTARILLADO ASTM F949 10" BL</v>
          </cell>
          <cell r="W872">
            <v>246</v>
          </cell>
          <cell r="Y872">
            <v>139.69999999999999</v>
          </cell>
        </row>
        <row r="873">
          <cell r="U873">
            <v>2013911</v>
          </cell>
          <cell r="V873" t="str">
            <v>TUBO PVC ALCANTARILLADO ASTM F949 12" BL</v>
          </cell>
          <cell r="W873">
            <v>11</v>
          </cell>
          <cell r="Y873">
            <v>193.6</v>
          </cell>
        </row>
        <row r="874">
          <cell r="U874">
            <v>2013912</v>
          </cell>
          <cell r="V874" t="str">
            <v>TUBO PVC ALCANTARILLADO ASTM F949 15" BL</v>
          </cell>
          <cell r="W874">
            <v>31</v>
          </cell>
          <cell r="Y874">
            <v>289.3</v>
          </cell>
        </row>
        <row r="875">
          <cell r="U875">
            <v>2013913</v>
          </cell>
          <cell r="V875" t="str">
            <v>TUBO PVC ALCANTARILLADO ASTMF949 18" BL</v>
          </cell>
          <cell r="W875">
            <v>0</v>
          </cell>
          <cell r="Y875">
            <v>391.6</v>
          </cell>
        </row>
        <row r="876">
          <cell r="U876">
            <v>2013914</v>
          </cell>
          <cell r="V876" t="str">
            <v>TUBO PVC CORRU DOBLE PARED PERF 4"X6MNAR</v>
          </cell>
          <cell r="W876">
            <v>0</v>
          </cell>
          <cell r="Y876">
            <v>0</v>
          </cell>
        </row>
        <row r="877">
          <cell r="U877">
            <v>2013916</v>
          </cell>
          <cell r="V877" t="str">
            <v>TEE PVC 100MM(4") F-949 CC BL</v>
          </cell>
          <cell r="W877">
            <v>50</v>
          </cell>
          <cell r="Y877">
            <v>7.34</v>
          </cell>
        </row>
        <row r="878">
          <cell r="U878">
            <v>2013917</v>
          </cell>
          <cell r="V878" t="str">
            <v>YEE PVC 100MM(4") F-949 CC BL</v>
          </cell>
          <cell r="W878">
            <v>30</v>
          </cell>
          <cell r="Y878">
            <v>7.63</v>
          </cell>
        </row>
        <row r="879">
          <cell r="U879">
            <v>2013920</v>
          </cell>
          <cell r="V879" t="str">
            <v>YEE PVC 150MMX100MM(6"X4") F-949 CE BL</v>
          </cell>
          <cell r="W879">
            <v>2</v>
          </cell>
          <cell r="Y879">
            <v>8.5299999999999994</v>
          </cell>
        </row>
        <row r="880">
          <cell r="U880">
            <v>2013927</v>
          </cell>
          <cell r="V880" t="str">
            <v>SISTEMA DMF-12</v>
          </cell>
          <cell r="W880">
            <v>0</v>
          </cell>
          <cell r="Y880">
            <v>0</v>
          </cell>
        </row>
        <row r="881">
          <cell r="U881">
            <v>2013948</v>
          </cell>
          <cell r="V881" t="str">
            <v>6020/NB VENTANA CORREDIZA</v>
          </cell>
          <cell r="W881">
            <v>4</v>
          </cell>
          <cell r="Y881">
            <v>190</v>
          </cell>
        </row>
        <row r="882">
          <cell r="U882">
            <v>2013949</v>
          </cell>
          <cell r="V882" t="str">
            <v>8020/NB PUERTA CORREDIZA</v>
          </cell>
          <cell r="W882">
            <v>2</v>
          </cell>
          <cell r="Y882">
            <v>26</v>
          </cell>
        </row>
        <row r="883">
          <cell r="U883">
            <v>2013965</v>
          </cell>
          <cell r="V883" t="str">
            <v>RED CR PVC PRES 48MM(1 1/2"X21MM(1/2")BL</v>
          </cell>
          <cell r="W883">
            <v>50</v>
          </cell>
          <cell r="Y883">
            <v>0.96</v>
          </cell>
        </row>
        <row r="884">
          <cell r="U884">
            <v>2013973</v>
          </cell>
          <cell r="V884" t="str">
            <v>RED C/R PVC PRES 60MM(2")X48MM(1 1/2")BL</v>
          </cell>
          <cell r="W884">
            <v>11</v>
          </cell>
          <cell r="Y884">
            <v>1.85</v>
          </cell>
        </row>
        <row r="885">
          <cell r="U885">
            <v>2013974</v>
          </cell>
          <cell r="V885" t="str">
            <v>RED LI PVC PRES 88MM(3")X21MM(1/2") BL</v>
          </cell>
          <cell r="W885">
            <v>2</v>
          </cell>
          <cell r="Y885">
            <v>5.0084999999999997</v>
          </cell>
        </row>
        <row r="886">
          <cell r="U886">
            <v>2013975</v>
          </cell>
          <cell r="V886" t="str">
            <v>RED LI PVC PRES 88MM(3")X33MM(1") BL</v>
          </cell>
          <cell r="W886">
            <v>1</v>
          </cell>
          <cell r="Y886">
            <v>4.7699999999999996</v>
          </cell>
        </row>
        <row r="887">
          <cell r="U887">
            <v>2013976</v>
          </cell>
          <cell r="V887" t="str">
            <v>RED LI PVC PRES 88MM(3")X38MM(1 1/2") BL</v>
          </cell>
          <cell r="W887">
            <v>1</v>
          </cell>
          <cell r="Y887">
            <v>4.7699999999999996</v>
          </cell>
        </row>
        <row r="888">
          <cell r="U888">
            <v>2013977</v>
          </cell>
          <cell r="V888" t="str">
            <v>RED LI PVC PRES 114MM(4")X21MM(1/2") BL</v>
          </cell>
          <cell r="W888">
            <v>0</v>
          </cell>
          <cell r="Y888">
            <v>9.91</v>
          </cell>
        </row>
        <row r="889">
          <cell r="U889">
            <v>2013978</v>
          </cell>
          <cell r="V889" t="str">
            <v>RED LI PVC PRES 114MM(4")X48MM(1 1/2" BL</v>
          </cell>
          <cell r="W889">
            <v>0</v>
          </cell>
          <cell r="Y889">
            <v>9.91</v>
          </cell>
        </row>
        <row r="890">
          <cell r="U890">
            <v>2013980</v>
          </cell>
          <cell r="V890" t="str">
            <v>YEE PVC 200MMX150MM(8"X6") F-949 CC BL</v>
          </cell>
          <cell r="W890">
            <v>29</v>
          </cell>
          <cell r="Y890">
            <v>16.52</v>
          </cell>
        </row>
        <row r="891">
          <cell r="U891">
            <v>2013982</v>
          </cell>
          <cell r="V891" t="str">
            <v>YEE PVC 200MM(8") F-949 CE BL</v>
          </cell>
          <cell r="W891">
            <v>35</v>
          </cell>
          <cell r="Y891">
            <v>21.67</v>
          </cell>
        </row>
        <row r="892">
          <cell r="U892">
            <v>2013983</v>
          </cell>
          <cell r="V892" t="str">
            <v>TEE PVC 200MM(8") F-949 CE BL</v>
          </cell>
          <cell r="W892">
            <v>5</v>
          </cell>
          <cell r="Y892">
            <v>16.02</v>
          </cell>
        </row>
        <row r="893">
          <cell r="U893">
            <v>2014000</v>
          </cell>
          <cell r="V893" t="str">
            <v>4340/T VNT CORRE FIESTA BG</v>
          </cell>
          <cell r="W893">
            <v>0</v>
          </cell>
          <cell r="Y893">
            <v>0</v>
          </cell>
        </row>
        <row r="894">
          <cell r="U894">
            <v>2014002</v>
          </cell>
          <cell r="V894" t="str">
            <v>4370/T VNT FIJA BG</v>
          </cell>
          <cell r="W894">
            <v>0</v>
          </cell>
          <cell r="Y894">
            <v>0</v>
          </cell>
        </row>
        <row r="895">
          <cell r="U895">
            <v>2014012</v>
          </cell>
          <cell r="V895" t="str">
            <v>CODO PVC 250MM(10")X90º F-949 CC BL</v>
          </cell>
          <cell r="W895">
            <v>7</v>
          </cell>
          <cell r="Y895">
            <v>37.6</v>
          </cell>
        </row>
        <row r="896">
          <cell r="U896">
            <v>2014013</v>
          </cell>
          <cell r="V896" t="str">
            <v>VALVULA HF 200MM ( 8" ) APOLO ARMADA</v>
          </cell>
          <cell r="W896">
            <v>0</v>
          </cell>
          <cell r="Y896">
            <v>534.39</v>
          </cell>
        </row>
        <row r="897">
          <cell r="U897">
            <v>2014014</v>
          </cell>
          <cell r="V897" t="str">
            <v>VALVULA HF 150MM ( 6" ) APOLO ARMADA</v>
          </cell>
          <cell r="W897">
            <v>0</v>
          </cell>
          <cell r="Y897">
            <v>365.94</v>
          </cell>
        </row>
        <row r="898">
          <cell r="U898">
            <v>2014136</v>
          </cell>
          <cell r="V898" t="str">
            <v>CURVA PVC 150MM(6")X 30 SDR41  3034  CC</v>
          </cell>
          <cell r="W898">
            <v>0</v>
          </cell>
          <cell r="Y898">
            <v>37.83</v>
          </cell>
        </row>
        <row r="899">
          <cell r="U899">
            <v>2014164</v>
          </cell>
          <cell r="V899" t="str">
            <v>SIFON PVC CONTINUA (1 1/4@)C/REG(1/2@)CC</v>
          </cell>
          <cell r="W899">
            <v>5</v>
          </cell>
          <cell r="Y899">
            <v>0</v>
          </cell>
        </row>
        <row r="900">
          <cell r="U900">
            <v>2014169</v>
          </cell>
          <cell r="V900" t="str">
            <v>YEE PVC DOBLE 150MM(6") SDR41 3034 CC GR</v>
          </cell>
          <cell r="W900">
            <v>0</v>
          </cell>
          <cell r="Y900">
            <v>25</v>
          </cell>
        </row>
        <row r="901">
          <cell r="U901">
            <v>2014179</v>
          </cell>
          <cell r="V901" t="str">
            <v>8020/GL PUERTA CORREDIZA GL</v>
          </cell>
          <cell r="W901">
            <v>3</v>
          </cell>
          <cell r="Y901">
            <v>0</v>
          </cell>
        </row>
        <row r="902">
          <cell r="U902">
            <v>2014208</v>
          </cell>
          <cell r="V902" t="str">
            <v>6070/GL VNT FIJA GL</v>
          </cell>
          <cell r="W902">
            <v>3</v>
          </cell>
          <cell r="Y902">
            <v>0</v>
          </cell>
        </row>
        <row r="903">
          <cell r="U903">
            <v>2014209</v>
          </cell>
          <cell r="V903" t="str">
            <v>6070/NB VNT FIJA NB</v>
          </cell>
          <cell r="W903">
            <v>3</v>
          </cell>
          <cell r="Y903">
            <v>57.52</v>
          </cell>
        </row>
        <row r="904">
          <cell r="U904">
            <v>2014218</v>
          </cell>
          <cell r="V904" t="str">
            <v>CURVA PVC 100MM(4")X22 DB120 R/L CC AMAR</v>
          </cell>
          <cell r="W904">
            <v>2</v>
          </cell>
          <cell r="Y904">
            <v>0</v>
          </cell>
        </row>
        <row r="905">
          <cell r="U905">
            <v>2014223</v>
          </cell>
          <cell r="V905" t="str">
            <v>TE PVC 200MM(8")X150MM(6")SDR41 3034 CC</v>
          </cell>
          <cell r="W905">
            <v>6</v>
          </cell>
          <cell r="Y905">
            <v>17.93</v>
          </cell>
        </row>
        <row r="906">
          <cell r="U906">
            <v>2014233</v>
          </cell>
          <cell r="V906" t="str">
            <v>UNION REPARACION PVC 50MM(2")SDR17 S/E G</v>
          </cell>
          <cell r="W906">
            <v>0</v>
          </cell>
          <cell r="Y906">
            <v>0</v>
          </cell>
        </row>
        <row r="907">
          <cell r="U907">
            <v>2014349</v>
          </cell>
          <cell r="V907" t="str">
            <v>UNION PVC 200MM (8") SDR41 3034 CC GR</v>
          </cell>
          <cell r="W907">
            <v>0</v>
          </cell>
          <cell r="Y907">
            <v>0</v>
          </cell>
        </row>
        <row r="908">
          <cell r="U908">
            <v>2014359</v>
          </cell>
          <cell r="V908" t="str">
            <v>VALVULA CHECK HF 75MM (3") ARMADA</v>
          </cell>
          <cell r="W908">
            <v>0</v>
          </cell>
          <cell r="Y908">
            <v>0</v>
          </cell>
        </row>
        <row r="909">
          <cell r="U909">
            <v>2014360</v>
          </cell>
          <cell r="V909" t="str">
            <v>YE PVC 200MM 8" 3034X150MM6"2241 SDR41 C</v>
          </cell>
          <cell r="W909">
            <v>0</v>
          </cell>
          <cell r="Y909">
            <v>30</v>
          </cell>
        </row>
        <row r="910">
          <cell r="U910">
            <v>2014383</v>
          </cell>
          <cell r="V910" t="str">
            <v>TUBO PEAD NEGRO 75MM(3") RD-11 (12M)</v>
          </cell>
          <cell r="W910">
            <v>0</v>
          </cell>
          <cell r="Y910">
            <v>82.32</v>
          </cell>
        </row>
        <row r="911">
          <cell r="U911">
            <v>2014384</v>
          </cell>
          <cell r="V911" t="str">
            <v>TUBO PEAD NEGRO 100MM(4") RD-11 (12M)</v>
          </cell>
          <cell r="W911">
            <v>0</v>
          </cell>
          <cell r="Y911">
            <v>135.88</v>
          </cell>
        </row>
        <row r="912">
          <cell r="U912">
            <v>2014388</v>
          </cell>
          <cell r="V912" t="str">
            <v>DURMANFLEX ENT ELECTRICO 3/4''X30M SC GR</v>
          </cell>
          <cell r="W912">
            <v>244</v>
          </cell>
          <cell r="Y912">
            <v>17.05</v>
          </cell>
        </row>
        <row r="913">
          <cell r="U913">
            <v>2014394</v>
          </cell>
          <cell r="V913" t="str">
            <v xml:space="preserve"> RED BUSHING 10" X 8" SDR41  CC BL</v>
          </cell>
          <cell r="W913">
            <v>0</v>
          </cell>
          <cell r="Y913">
            <v>30</v>
          </cell>
        </row>
        <row r="914">
          <cell r="U914">
            <v>2014395</v>
          </cell>
          <cell r="V914" t="str">
            <v>YEETEEPVC 250MM(10")X150MM(6")SDR41 CC B</v>
          </cell>
          <cell r="W914">
            <v>0</v>
          </cell>
          <cell r="Y914">
            <v>52</v>
          </cell>
        </row>
        <row r="915">
          <cell r="U915">
            <v>2014401</v>
          </cell>
          <cell r="V915" t="str">
            <v>CURVA PVC 150MM(6")X 33 SDR17 R/L CCBL</v>
          </cell>
          <cell r="W915">
            <v>0</v>
          </cell>
          <cell r="Y915">
            <v>0</v>
          </cell>
        </row>
        <row r="916">
          <cell r="U916">
            <v>2014402</v>
          </cell>
          <cell r="V916" t="str">
            <v>CURVA PVC 150MM(6")X 33 SDR17 R/L CE BL</v>
          </cell>
          <cell r="W916">
            <v>0</v>
          </cell>
          <cell r="Y916">
            <v>36.520000000000003</v>
          </cell>
        </row>
        <row r="917">
          <cell r="U917">
            <v>2014403</v>
          </cell>
          <cell r="V917" t="str">
            <v>CURVA PVC 150MM(6")X 25 SDR17 R/L CC BL</v>
          </cell>
          <cell r="W917">
            <v>0</v>
          </cell>
          <cell r="Y917">
            <v>0</v>
          </cell>
        </row>
        <row r="918">
          <cell r="U918">
            <v>2014404</v>
          </cell>
          <cell r="V918" t="str">
            <v>CURVA PVC 150MM(6")X 25 SDR17 R/L CE BL</v>
          </cell>
          <cell r="W918">
            <v>0</v>
          </cell>
          <cell r="Y918">
            <v>36.520000000000003</v>
          </cell>
        </row>
        <row r="919">
          <cell r="U919">
            <v>2014405</v>
          </cell>
          <cell r="V919" t="str">
            <v>CURVA PVC 150MM(6")X 22 SDR17 R/L CE BL</v>
          </cell>
          <cell r="W919">
            <v>0</v>
          </cell>
          <cell r="Y919">
            <v>36.520000000000003</v>
          </cell>
        </row>
        <row r="920">
          <cell r="U920">
            <v>2014406</v>
          </cell>
          <cell r="V920" t="str">
            <v>CURVA PVC 150MM(6")X 23 SDR17 R/L CC BL</v>
          </cell>
          <cell r="W920">
            <v>0</v>
          </cell>
          <cell r="Y920">
            <v>0</v>
          </cell>
        </row>
        <row r="921">
          <cell r="U921">
            <v>2014407</v>
          </cell>
          <cell r="V921" t="str">
            <v>CURVA PVC 150MM(6")X 23 SDR17 R/L CE BL</v>
          </cell>
          <cell r="W921">
            <v>0</v>
          </cell>
          <cell r="Y921">
            <v>36.520000000000003</v>
          </cell>
        </row>
        <row r="922">
          <cell r="U922">
            <v>2014408</v>
          </cell>
          <cell r="V922" t="str">
            <v>CURVA PVC 150MM(6")X 22.5 SDR17 R/L CE B</v>
          </cell>
          <cell r="W922">
            <v>0</v>
          </cell>
          <cell r="Y922">
            <v>36.520000000000003</v>
          </cell>
        </row>
        <row r="923">
          <cell r="U923">
            <v>2014443</v>
          </cell>
          <cell r="V923" t="str">
            <v>DURMANFLEX ENT ELECTRICO 1/2''X30M SC GR</v>
          </cell>
          <cell r="W923">
            <v>425</v>
          </cell>
          <cell r="Y923">
            <v>13.93</v>
          </cell>
        </row>
        <row r="924">
          <cell r="U924">
            <v>2014466</v>
          </cell>
          <cell r="V924" t="str">
            <v>TUBO PVC 25MM (1")X6 M DB120 CC AMA</v>
          </cell>
          <cell r="W924">
            <v>0</v>
          </cell>
          <cell r="Y924">
            <v>3.85</v>
          </cell>
        </row>
        <row r="925">
          <cell r="U925">
            <v>2014483</v>
          </cell>
          <cell r="V925" t="str">
            <v>8050/W PUERTA CORRE 4 PANEL W</v>
          </cell>
          <cell r="W925">
            <v>0</v>
          </cell>
          <cell r="Y925">
            <v>0</v>
          </cell>
        </row>
        <row r="926">
          <cell r="U926">
            <v>2014493</v>
          </cell>
          <cell r="V926" t="str">
            <v>2100/W PUERTA ABATIBLE 1 PANEL W</v>
          </cell>
          <cell r="W926">
            <v>0</v>
          </cell>
          <cell r="Y926">
            <v>0</v>
          </cell>
        </row>
        <row r="927">
          <cell r="U927">
            <v>2014495</v>
          </cell>
          <cell r="V927" t="str">
            <v>2070/W VNT FIJA W</v>
          </cell>
          <cell r="W927">
            <v>0</v>
          </cell>
          <cell r="Y927">
            <v>0</v>
          </cell>
        </row>
        <row r="928">
          <cell r="U928">
            <v>2014507</v>
          </cell>
          <cell r="V928" t="str">
            <v>TAPON PVC HEMBRA 10" SDR41 3034 CC BL</v>
          </cell>
          <cell r="W928">
            <v>0</v>
          </cell>
          <cell r="Y928">
            <v>0</v>
          </cell>
        </row>
        <row r="929">
          <cell r="U929">
            <v>2014552</v>
          </cell>
          <cell r="V929" t="str">
            <v>CODO PVC 300MM(12")X90º F-949 CE BL</v>
          </cell>
          <cell r="W929">
            <v>3</v>
          </cell>
          <cell r="Y929">
            <v>37.6</v>
          </cell>
        </row>
        <row r="930">
          <cell r="U930">
            <v>2014564</v>
          </cell>
          <cell r="V930" t="str">
            <v>CURVA PVC 50MM (2")X33 SDR26 R/L CE BL</v>
          </cell>
          <cell r="W930">
            <v>0</v>
          </cell>
          <cell r="Y930">
            <v>0</v>
          </cell>
        </row>
        <row r="931">
          <cell r="U931">
            <v>2014569</v>
          </cell>
          <cell r="V931" t="str">
            <v>RED PVC 150MMX100MM(6"X4") F-949 CC BL</v>
          </cell>
          <cell r="W931">
            <v>7</v>
          </cell>
          <cell r="Y931">
            <v>9.42</v>
          </cell>
        </row>
        <row r="932">
          <cell r="U932">
            <v>2014580</v>
          </cell>
          <cell r="V932" t="str">
            <v>TAPON PVC 150MM(6") F-949 CE BL</v>
          </cell>
          <cell r="W932">
            <v>201</v>
          </cell>
          <cell r="Y932">
            <v>13.01</v>
          </cell>
        </row>
        <row r="933">
          <cell r="U933">
            <v>2014582</v>
          </cell>
          <cell r="V933" t="str">
            <v>TAPON PVC 250MM(10") F-949 CC BL</v>
          </cell>
          <cell r="W933">
            <v>2</v>
          </cell>
          <cell r="Y933">
            <v>50.25</v>
          </cell>
        </row>
        <row r="934">
          <cell r="U934">
            <v>2014583</v>
          </cell>
          <cell r="V934" t="str">
            <v>TAPON PVC 200MM(8") F-949 CE BL</v>
          </cell>
          <cell r="W934">
            <v>90</v>
          </cell>
          <cell r="Y934">
            <v>17.07</v>
          </cell>
        </row>
        <row r="935">
          <cell r="U935">
            <v>2014618</v>
          </cell>
          <cell r="V935" t="str">
            <v>VALVULA HF 62MM(2 1/2") MUELLER</v>
          </cell>
          <cell r="W935">
            <v>0</v>
          </cell>
          <cell r="Y935">
            <v>0</v>
          </cell>
        </row>
        <row r="936">
          <cell r="U936">
            <v>2014619</v>
          </cell>
          <cell r="V936" t="str">
            <v>VALVULA HF 150MM(6") MUELLER ARMADA</v>
          </cell>
          <cell r="W936">
            <v>0</v>
          </cell>
          <cell r="Y936">
            <v>555.30999999999995</v>
          </cell>
        </row>
        <row r="937">
          <cell r="U937">
            <v>2014622</v>
          </cell>
          <cell r="V937" t="str">
            <v>MT TUBO RIB LOC 1750 MM 70" 6T</v>
          </cell>
          <cell r="W937">
            <v>0</v>
          </cell>
          <cell r="Y937">
            <v>0</v>
          </cell>
        </row>
        <row r="938">
          <cell r="U938">
            <v>2014724</v>
          </cell>
          <cell r="V938" t="str">
            <v>YEE TEE PVC 200MM(8") SDR41  CC GR</v>
          </cell>
          <cell r="W938">
            <v>0</v>
          </cell>
          <cell r="Y938">
            <v>0</v>
          </cell>
        </row>
        <row r="939">
          <cell r="U939">
            <v>2014759</v>
          </cell>
          <cell r="V939" t="str">
            <v>CURVA PVC 75MM(3")X 11 SDR17 R/L CCBL</v>
          </cell>
          <cell r="W939">
            <v>0</v>
          </cell>
          <cell r="Y939">
            <v>0</v>
          </cell>
        </row>
        <row r="940">
          <cell r="U940">
            <v>2014760</v>
          </cell>
          <cell r="V940" t="str">
            <v>CURVA PVC 75MM(3")X 22 SDR17 R/L CCBL</v>
          </cell>
          <cell r="W940">
            <v>0</v>
          </cell>
          <cell r="Y940">
            <v>0</v>
          </cell>
        </row>
        <row r="941">
          <cell r="U941">
            <v>2014761</v>
          </cell>
          <cell r="V941" t="str">
            <v>CURVA PVC 75MM(3")X 33 SDR17 R/L CCBL</v>
          </cell>
          <cell r="W941">
            <v>0</v>
          </cell>
          <cell r="Y941">
            <v>0</v>
          </cell>
        </row>
        <row r="942">
          <cell r="U942">
            <v>2014767</v>
          </cell>
          <cell r="V942" t="str">
            <v>REDUCTOR PVC 100MM (4")X62MM (2 1/2") CE</v>
          </cell>
          <cell r="W942">
            <v>2</v>
          </cell>
          <cell r="Y942">
            <v>0</v>
          </cell>
        </row>
        <row r="943">
          <cell r="U943">
            <v>2014768</v>
          </cell>
          <cell r="V943" t="str">
            <v>REDUCTOR PVC 75MM (3")X62MM (2 1/2") CE</v>
          </cell>
          <cell r="W943">
            <v>2</v>
          </cell>
          <cell r="Y943">
            <v>9.49</v>
          </cell>
        </row>
        <row r="944">
          <cell r="U944">
            <v>2014769</v>
          </cell>
          <cell r="V944" t="str">
            <v>REDUCTOR PVC 62MM (2 1/2")X50MM (2") CE</v>
          </cell>
          <cell r="W944">
            <v>0</v>
          </cell>
          <cell r="Y944">
            <v>0</v>
          </cell>
        </row>
        <row r="945">
          <cell r="U945">
            <v>2014770</v>
          </cell>
          <cell r="V945" t="str">
            <v>CODO PVC 62MM(2 1/2") 45 CE BL</v>
          </cell>
          <cell r="W945">
            <v>3</v>
          </cell>
          <cell r="Y945">
            <v>25.8</v>
          </cell>
        </row>
        <row r="946">
          <cell r="U946">
            <v>2014839</v>
          </cell>
          <cell r="V946" t="str">
            <v>ADAP TERMINAL DURMANFLEX (1/2'')12MM EMT</v>
          </cell>
          <cell r="W946">
            <v>0</v>
          </cell>
          <cell r="Y946">
            <v>1.37</v>
          </cell>
        </row>
        <row r="947">
          <cell r="U947">
            <v>2014840</v>
          </cell>
          <cell r="V947" t="str">
            <v>ADAP TERMINAL DURMANFLEX (3/4'')18MM EMT</v>
          </cell>
          <cell r="W947">
            <v>595</v>
          </cell>
          <cell r="Y947">
            <v>2.21</v>
          </cell>
        </row>
        <row r="948">
          <cell r="U948">
            <v>2014849</v>
          </cell>
          <cell r="V948" t="str">
            <v>TUBO CPVC FGG ET 12MM(1/2")X6M SDR13.5SC</v>
          </cell>
          <cell r="W948">
            <v>134</v>
          </cell>
          <cell r="Y948">
            <v>0</v>
          </cell>
        </row>
        <row r="949">
          <cell r="U949">
            <v>2014878</v>
          </cell>
          <cell r="V949" t="str">
            <v>ADSA  CODO 45 X (8")C/PITON LAT  4" 2241</v>
          </cell>
          <cell r="W949">
            <v>0</v>
          </cell>
          <cell r="Y949">
            <v>0</v>
          </cell>
        </row>
        <row r="950">
          <cell r="U950">
            <v>2014879</v>
          </cell>
          <cell r="V950" t="str">
            <v>ADSA TEE  8" X 6" C/PITON LAT  4" 2241</v>
          </cell>
          <cell r="W950">
            <v>0</v>
          </cell>
          <cell r="Y950">
            <v>0</v>
          </cell>
        </row>
        <row r="951">
          <cell r="U951">
            <v>2014880</v>
          </cell>
          <cell r="V951" t="str">
            <v>ADSA DOBLE TEE 8" C/PITON LAT  4" 2241</v>
          </cell>
          <cell r="W951">
            <v>0</v>
          </cell>
          <cell r="Y951">
            <v>0</v>
          </cell>
        </row>
        <row r="952">
          <cell r="U952">
            <v>2014913</v>
          </cell>
          <cell r="V952" t="str">
            <v>CURVA PVC 100MM (4")X45 SDR26 R/L CC BL</v>
          </cell>
          <cell r="W952">
            <v>6</v>
          </cell>
          <cell r="Y952">
            <v>0</v>
          </cell>
        </row>
        <row r="953">
          <cell r="U953">
            <v>2014993</v>
          </cell>
          <cell r="V953" t="str">
            <v>RED PVC 250MM(10")X200MM(8") SDR41 3034</v>
          </cell>
          <cell r="W953">
            <v>0</v>
          </cell>
          <cell r="Y953">
            <v>45</v>
          </cell>
        </row>
        <row r="954">
          <cell r="U954">
            <v>2014994</v>
          </cell>
          <cell r="V954" t="str">
            <v>RED PVC 250MM(10")X150MM(6") SDR41 3034</v>
          </cell>
          <cell r="W954">
            <v>0</v>
          </cell>
          <cell r="Y954">
            <v>24</v>
          </cell>
        </row>
        <row r="955">
          <cell r="U955">
            <v>2014995</v>
          </cell>
          <cell r="V955" t="str">
            <v>RED PVC 300MM(12")X150MM(6") SDR41 3034</v>
          </cell>
          <cell r="W955">
            <v>0</v>
          </cell>
          <cell r="Y955">
            <v>0</v>
          </cell>
        </row>
        <row r="956">
          <cell r="U956">
            <v>2014996</v>
          </cell>
          <cell r="V956" t="str">
            <v>YEE TEE PVC 300MM(12") SDR41 3034 CC GR</v>
          </cell>
          <cell r="W956">
            <v>0</v>
          </cell>
          <cell r="Y956">
            <v>0</v>
          </cell>
        </row>
        <row r="957">
          <cell r="U957">
            <v>2015133</v>
          </cell>
          <cell r="V957" t="str">
            <v>CLARIFICADOR DMF 05</v>
          </cell>
          <cell r="W957">
            <v>0</v>
          </cell>
          <cell r="Y957">
            <v>0</v>
          </cell>
        </row>
        <row r="958">
          <cell r="U958">
            <v>2015134</v>
          </cell>
          <cell r="V958" t="str">
            <v>REACTOR BIOLOGICO DMF 05</v>
          </cell>
          <cell r="W958">
            <v>0</v>
          </cell>
          <cell r="Y958">
            <v>0</v>
          </cell>
        </row>
        <row r="959">
          <cell r="U959">
            <v>2015189</v>
          </cell>
          <cell r="V959" t="str">
            <v>RED PVC 250MMX150MM(10"X6") F-949 CC BL</v>
          </cell>
          <cell r="W959">
            <v>4</v>
          </cell>
          <cell r="Y959">
            <v>65.7</v>
          </cell>
        </row>
        <row r="960">
          <cell r="U960">
            <v>2015190</v>
          </cell>
          <cell r="V960" t="str">
            <v>YEE TEE  375MM (15")RIB-LOC 8T</v>
          </cell>
          <cell r="W960">
            <v>0</v>
          </cell>
          <cell r="Y960">
            <v>125</v>
          </cell>
        </row>
        <row r="961">
          <cell r="U961">
            <v>2015191</v>
          </cell>
          <cell r="V961" t="str">
            <v>CODO 375MM X 90  (15"X 90) RIB-LOC 8T</v>
          </cell>
          <cell r="W961">
            <v>0</v>
          </cell>
          <cell r="Y961">
            <v>95</v>
          </cell>
        </row>
        <row r="962">
          <cell r="U962">
            <v>2015194</v>
          </cell>
          <cell r="V962" t="str">
            <v>TEE YEE PVC 300MM(12") F-949 CC BL</v>
          </cell>
          <cell r="W962">
            <v>2</v>
          </cell>
          <cell r="Y962">
            <v>125</v>
          </cell>
        </row>
        <row r="963">
          <cell r="U963">
            <v>5001532</v>
          </cell>
          <cell r="V963" t="str">
            <v>083H003 DU1336-51 ALUM REINF. WHITE</v>
          </cell>
          <cell r="W963">
            <v>57</v>
          </cell>
          <cell r="Y963">
            <v>3</v>
          </cell>
        </row>
        <row r="964">
          <cell r="U964">
            <v>5001557</v>
          </cell>
          <cell r="V964" t="str">
            <v>105-177 BACKER ROD 1/2</v>
          </cell>
          <cell r="W964">
            <v>11</v>
          </cell>
          <cell r="Y964">
            <v>0.51</v>
          </cell>
        </row>
        <row r="965">
          <cell r="U965">
            <v>5001671</v>
          </cell>
          <cell r="V965" t="str">
            <v>224/W DG GLASS STOP-WHITE</v>
          </cell>
          <cell r="W965">
            <v>176</v>
          </cell>
          <cell r="Y965">
            <v>4.6399999999999997</v>
          </cell>
        </row>
        <row r="966">
          <cell r="U966">
            <v>5001827</v>
          </cell>
          <cell r="V966" t="str">
            <v>555-84 SINGLE POINT LOCK STAINLESS ST</v>
          </cell>
          <cell r="W966">
            <v>20</v>
          </cell>
          <cell r="Y966">
            <v>15.59</v>
          </cell>
        </row>
        <row r="967">
          <cell r="U967">
            <v>5001840</v>
          </cell>
          <cell r="V967" t="str">
            <v>672173K26 KEEPER-WHITE</v>
          </cell>
          <cell r="W967">
            <v>0</v>
          </cell>
          <cell r="Y967">
            <v>0.89</v>
          </cell>
        </row>
        <row r="968">
          <cell r="U968">
            <v>5001915</v>
          </cell>
          <cell r="V968" t="str">
            <v>8307/W SILL / JAMB INSERT WHITE</v>
          </cell>
          <cell r="W968">
            <v>400</v>
          </cell>
          <cell r="Y968">
            <v>0.55000000000000004</v>
          </cell>
        </row>
        <row r="969">
          <cell r="U969">
            <v>5002018</v>
          </cell>
          <cell r="V969" t="str">
            <v>CO8452 KEEPER STANDARD FINISH WHITE</v>
          </cell>
          <cell r="W969">
            <v>157</v>
          </cell>
          <cell r="Y969">
            <v>0.41</v>
          </cell>
        </row>
        <row r="970">
          <cell r="U970">
            <v>5002081</v>
          </cell>
          <cell r="V970" t="str">
            <v>GE55749 WHITE ACRYLIC SILICONE</v>
          </cell>
          <cell r="W970">
            <v>153</v>
          </cell>
          <cell r="Y970">
            <v>2.75</v>
          </cell>
        </row>
        <row r="971">
          <cell r="U971">
            <v>5002162</v>
          </cell>
          <cell r="V971" t="str">
            <v>S624-84 LEGACY SET</v>
          </cell>
          <cell r="W971">
            <v>20</v>
          </cell>
          <cell r="Y971">
            <v>40</v>
          </cell>
        </row>
        <row r="972">
          <cell r="U972">
            <v>5002168</v>
          </cell>
          <cell r="V972" t="str">
            <v>S657-12 LEGACY HANDLE SHIELD WHITE WIT</v>
          </cell>
          <cell r="W972">
            <v>1</v>
          </cell>
          <cell r="Y972">
            <v>33.4</v>
          </cell>
        </row>
        <row r="973">
          <cell r="U973">
            <v>5003546</v>
          </cell>
          <cell r="V973" t="str">
            <v>SILICON TRANSPARENTE</v>
          </cell>
          <cell r="W973">
            <v>37</v>
          </cell>
          <cell r="Y973">
            <v>0</v>
          </cell>
        </row>
        <row r="974">
          <cell r="U974">
            <v>5004157</v>
          </cell>
          <cell r="V974" t="str">
            <v>EMPAQUE DE HULE P/FOSA SEPTICA 100MM</v>
          </cell>
          <cell r="W974">
            <v>0</v>
          </cell>
          <cell r="Y974">
            <v>0</v>
          </cell>
        </row>
        <row r="975">
          <cell r="U975">
            <v>5004158</v>
          </cell>
          <cell r="V975" t="str">
            <v>EMPAQUE DE HULE P/FOSA SEPTICA 150MM</v>
          </cell>
          <cell r="W975">
            <v>5</v>
          </cell>
          <cell r="Y975">
            <v>0</v>
          </cell>
        </row>
        <row r="976">
          <cell r="U976">
            <v>5004159</v>
          </cell>
          <cell r="V976" t="str">
            <v>EMPAQUE DE HULE P/FOSA SEPTICA 200MM</v>
          </cell>
          <cell r="W976">
            <v>161</v>
          </cell>
          <cell r="Y976">
            <v>0</v>
          </cell>
        </row>
        <row r="977">
          <cell r="U977">
            <v>5004167</v>
          </cell>
          <cell r="V977" t="str">
            <v>MULTICONECTOR CON LLAVE</v>
          </cell>
          <cell r="W977">
            <v>1</v>
          </cell>
          <cell r="Y977">
            <v>5.23</v>
          </cell>
        </row>
        <row r="978">
          <cell r="U978">
            <v>5004170</v>
          </cell>
          <cell r="V978" t="str">
            <v>TAPA CON ARO MODELO D-001</v>
          </cell>
          <cell r="W978">
            <v>21</v>
          </cell>
          <cell r="Y978">
            <v>10</v>
          </cell>
        </row>
        <row r="979">
          <cell r="U979">
            <v>5004268</v>
          </cell>
          <cell r="V979" t="str">
            <v>VD6MMLBR VIDRIO LAMINADO BRONCE 6MM</v>
          </cell>
          <cell r="W979">
            <v>0</v>
          </cell>
          <cell r="Y979">
            <v>0</v>
          </cell>
        </row>
        <row r="980">
          <cell r="U980">
            <v>7000025</v>
          </cell>
          <cell r="V980" t="str">
            <v>MECHA PARA LIMPIAR</v>
          </cell>
          <cell r="W980">
            <v>0</v>
          </cell>
          <cell r="Y980">
            <v>0</v>
          </cell>
        </row>
        <row r="981">
          <cell r="U981">
            <v>7000026</v>
          </cell>
          <cell r="V981" t="str">
            <v>TAPONES PARA OIDOS</v>
          </cell>
          <cell r="W981">
            <v>0</v>
          </cell>
          <cell r="Y981">
            <v>0</v>
          </cell>
        </row>
        <row r="982">
          <cell r="U982">
            <v>7000048</v>
          </cell>
          <cell r="V982" t="str">
            <v>CINTA METRICAS</v>
          </cell>
          <cell r="W982">
            <v>0</v>
          </cell>
          <cell r="Y982">
            <v>0</v>
          </cell>
        </row>
        <row r="983">
          <cell r="U983">
            <v>7000079</v>
          </cell>
          <cell r="V983" t="str">
            <v>SACO IMPRESO 54X77CM TRANSPARE</v>
          </cell>
          <cell r="W983">
            <v>0</v>
          </cell>
          <cell r="Y983">
            <v>0</v>
          </cell>
        </row>
        <row r="984">
          <cell r="U984">
            <v>7000082</v>
          </cell>
          <cell r="V984" t="str">
            <v>SACO TRANSPARENTE 54X102CM</v>
          </cell>
          <cell r="W984">
            <v>0</v>
          </cell>
          <cell r="Y984">
            <v>0</v>
          </cell>
        </row>
        <row r="985">
          <cell r="U985">
            <v>7000150</v>
          </cell>
          <cell r="V985" t="str">
            <v>EMPAQUE HULE IPS 2241 2" RIEBE</v>
          </cell>
          <cell r="W985">
            <v>2307</v>
          </cell>
          <cell r="Y985">
            <v>1</v>
          </cell>
        </row>
        <row r="986">
          <cell r="U986">
            <v>7000151</v>
          </cell>
          <cell r="V986" t="str">
            <v>EMPAQUE HULE IPS 2241 2-1/2 RI</v>
          </cell>
          <cell r="W986">
            <v>1023</v>
          </cell>
          <cell r="Y986">
            <v>1.39</v>
          </cell>
        </row>
        <row r="987">
          <cell r="U987">
            <v>7000152</v>
          </cell>
          <cell r="V987" t="str">
            <v>EMPAQUE HULE IPS 2241 3" RIEBE</v>
          </cell>
          <cell r="W987">
            <v>1357</v>
          </cell>
          <cell r="Y987">
            <v>2.09</v>
          </cell>
        </row>
        <row r="988">
          <cell r="U988">
            <v>7000153</v>
          </cell>
          <cell r="V988" t="str">
            <v>EMPAQUE HULE IPS 2241 4" RIEBE</v>
          </cell>
          <cell r="W988">
            <v>1250</v>
          </cell>
          <cell r="Y988">
            <v>2.92</v>
          </cell>
        </row>
        <row r="989">
          <cell r="U989">
            <v>7000156</v>
          </cell>
          <cell r="V989" t="str">
            <v>EMPAQUE HULE IPS 2241 6" RIEBE</v>
          </cell>
          <cell r="W989">
            <v>450</v>
          </cell>
          <cell r="Y989">
            <v>3.9</v>
          </cell>
        </row>
        <row r="990">
          <cell r="U990">
            <v>7000159</v>
          </cell>
          <cell r="V990" t="str">
            <v>EMPAQUE HULE IPS 2241 8" RIEBE</v>
          </cell>
          <cell r="W990">
            <v>205</v>
          </cell>
          <cell r="Y990">
            <v>0</v>
          </cell>
        </row>
        <row r="991">
          <cell r="U991">
            <v>7000201</v>
          </cell>
          <cell r="V991" t="str">
            <v>TARIMAS DE SEGUNDA</v>
          </cell>
          <cell r="W991">
            <v>0</v>
          </cell>
          <cell r="Y991">
            <v>0</v>
          </cell>
        </row>
        <row r="992">
          <cell r="U992">
            <v>7000219</v>
          </cell>
          <cell r="V992" t="str">
            <v>CLIPS JUMBO</v>
          </cell>
          <cell r="W992">
            <v>0</v>
          </cell>
          <cell r="Y992">
            <v>0</v>
          </cell>
        </row>
        <row r="993">
          <cell r="U993">
            <v>7000224</v>
          </cell>
          <cell r="V993" t="str">
            <v>ROLLO DE PAPEL 2-1/4" PARA SUMADORA</v>
          </cell>
          <cell r="W993">
            <v>0</v>
          </cell>
          <cell r="Y993">
            <v>0</v>
          </cell>
        </row>
        <row r="994">
          <cell r="U994">
            <v>7000313</v>
          </cell>
          <cell r="V994" t="str">
            <v>SOBRE BLANCO GRANDE MEMBRETADO</v>
          </cell>
          <cell r="W994">
            <v>0</v>
          </cell>
          <cell r="Y994">
            <v>0</v>
          </cell>
        </row>
        <row r="995">
          <cell r="U995">
            <v>7000321</v>
          </cell>
          <cell r="V995" t="str">
            <v>MOUSE PAD ACCO NEGRO P57501</v>
          </cell>
          <cell r="W995">
            <v>0</v>
          </cell>
          <cell r="Y995">
            <v>0</v>
          </cell>
        </row>
        <row r="996">
          <cell r="U996">
            <v>7000337</v>
          </cell>
          <cell r="V996" t="str">
            <v>PAPEL MEMBRE 8X11 DESA</v>
          </cell>
          <cell r="W996">
            <v>0</v>
          </cell>
          <cell r="Y996">
            <v>0</v>
          </cell>
        </row>
        <row r="997">
          <cell r="U997">
            <v>7000339</v>
          </cell>
          <cell r="V997" t="str">
            <v>LAPICERO NEGRO</v>
          </cell>
          <cell r="W997">
            <v>0</v>
          </cell>
          <cell r="Y997">
            <v>0</v>
          </cell>
        </row>
        <row r="998">
          <cell r="U998">
            <v>7000340</v>
          </cell>
          <cell r="V998" t="str">
            <v>LAPICERO ROJO</v>
          </cell>
          <cell r="W998">
            <v>0</v>
          </cell>
          <cell r="Y998">
            <v>0</v>
          </cell>
        </row>
        <row r="999">
          <cell r="U999">
            <v>7000341</v>
          </cell>
          <cell r="V999" t="str">
            <v>LAPICERO AZUL</v>
          </cell>
          <cell r="W999">
            <v>0</v>
          </cell>
          <cell r="Y999">
            <v>0</v>
          </cell>
        </row>
        <row r="1000">
          <cell r="U1000">
            <v>7000355</v>
          </cell>
          <cell r="V1000" t="str">
            <v>PILOT PIZARRRA</v>
          </cell>
          <cell r="W1000">
            <v>0</v>
          </cell>
          <cell r="Y1000">
            <v>0</v>
          </cell>
        </row>
        <row r="1001">
          <cell r="U1001">
            <v>7000364</v>
          </cell>
          <cell r="V1001" t="str">
            <v>PAPEL BOND 81/2X11, RESMA</v>
          </cell>
          <cell r="W1001">
            <v>0</v>
          </cell>
          <cell r="Y1001">
            <v>0</v>
          </cell>
        </row>
        <row r="1002">
          <cell r="U1002">
            <v>7000366</v>
          </cell>
          <cell r="V1002" t="str">
            <v>PERFORADORA DE 2 HOYOS</v>
          </cell>
          <cell r="W1002">
            <v>0</v>
          </cell>
          <cell r="Y1002">
            <v>0</v>
          </cell>
        </row>
        <row r="1003">
          <cell r="U1003">
            <v>7000578</v>
          </cell>
          <cell r="V1003" t="str">
            <v>CLIPS DE COLORES</v>
          </cell>
          <cell r="W1003">
            <v>0</v>
          </cell>
          <cell r="Y1003">
            <v>0</v>
          </cell>
        </row>
        <row r="1004">
          <cell r="U1004">
            <v>7000592</v>
          </cell>
          <cell r="V1004" t="str">
            <v>LAPIZ</v>
          </cell>
          <cell r="W1004">
            <v>0</v>
          </cell>
          <cell r="Y1004">
            <v>0</v>
          </cell>
        </row>
        <row r="1005">
          <cell r="U1005">
            <v>7000602</v>
          </cell>
          <cell r="V1005" t="str">
            <v>MARCADOR ARTLINE 90 AZUL PUNTA BISCELADA</v>
          </cell>
          <cell r="W1005">
            <v>0</v>
          </cell>
          <cell r="Y1005">
            <v>0</v>
          </cell>
        </row>
        <row r="1006">
          <cell r="U1006">
            <v>7000604</v>
          </cell>
          <cell r="V1006" t="str">
            <v>MARCADOR ARTLINE 90 ROJO PUNTA BISCELADA</v>
          </cell>
          <cell r="W1006">
            <v>0</v>
          </cell>
          <cell r="Y1006">
            <v>0</v>
          </cell>
        </row>
        <row r="1007">
          <cell r="U1007">
            <v>7000614</v>
          </cell>
          <cell r="V1007" t="str">
            <v>PERFORADORA DE 3 HUECOS</v>
          </cell>
          <cell r="W1007">
            <v>0</v>
          </cell>
          <cell r="Y1007">
            <v>0</v>
          </cell>
        </row>
        <row r="1008">
          <cell r="U1008">
            <v>7000622</v>
          </cell>
          <cell r="V1008" t="str">
            <v>REGLA METALICA 30 CM</v>
          </cell>
          <cell r="W1008">
            <v>0</v>
          </cell>
          <cell r="Y1008">
            <v>0</v>
          </cell>
        </row>
        <row r="1009">
          <cell r="U1009">
            <v>7000623</v>
          </cell>
          <cell r="V1009" t="str">
            <v>REGLA PLASTICA 30 CM</v>
          </cell>
          <cell r="W1009">
            <v>0</v>
          </cell>
          <cell r="Y1009">
            <v>0</v>
          </cell>
        </row>
        <row r="1010">
          <cell r="U1010">
            <v>7000625</v>
          </cell>
          <cell r="V1010" t="str">
            <v>SACAGRAPAS KW TRIO</v>
          </cell>
          <cell r="W1010">
            <v>0</v>
          </cell>
          <cell r="Y1010">
            <v>0</v>
          </cell>
        </row>
        <row r="1011">
          <cell r="U1011">
            <v>7000626</v>
          </cell>
          <cell r="V1011" t="str">
            <v>SUMADORA P-23 DHV CANNON</v>
          </cell>
          <cell r="W1011">
            <v>0</v>
          </cell>
          <cell r="Y1011">
            <v>0</v>
          </cell>
        </row>
        <row r="1012">
          <cell r="U1012">
            <v>7000629</v>
          </cell>
          <cell r="V1012" t="str">
            <v>TINTA AZUL P/ALMOHADILLA</v>
          </cell>
          <cell r="W1012">
            <v>0</v>
          </cell>
          <cell r="Y1012">
            <v>0</v>
          </cell>
        </row>
        <row r="1013">
          <cell r="U1013">
            <v>7000630</v>
          </cell>
          <cell r="V1013" t="str">
            <v>TINTA NEGRA P/ALMOHADILLA</v>
          </cell>
          <cell r="W1013">
            <v>0</v>
          </cell>
          <cell r="Y1013">
            <v>0</v>
          </cell>
        </row>
        <row r="1014">
          <cell r="U1014">
            <v>7000633</v>
          </cell>
          <cell r="V1014" t="str">
            <v>PAPEL CARBON CARTA</v>
          </cell>
          <cell r="W1014">
            <v>0</v>
          </cell>
          <cell r="Y1014">
            <v>0</v>
          </cell>
        </row>
        <row r="1015">
          <cell r="U1015">
            <v>7000831</v>
          </cell>
          <cell r="V1015" t="str">
            <v>CONO P/LETRINA ABONERA</v>
          </cell>
          <cell r="W1015">
            <v>0</v>
          </cell>
          <cell r="Y1015">
            <v>5.75</v>
          </cell>
        </row>
        <row r="1016">
          <cell r="U1016">
            <v>7001287</v>
          </cell>
          <cell r="V1016" t="str">
            <v>EMPAQUE HULE P/TUBO DE 10" ASTM F-949</v>
          </cell>
          <cell r="W1016">
            <v>50</v>
          </cell>
          <cell r="Y1016">
            <v>2.0299999999999998</v>
          </cell>
        </row>
        <row r="1017">
          <cell r="U1017">
            <v>7001288</v>
          </cell>
          <cell r="V1017" t="str">
            <v>EMPAQUE HULE P/TUBO DE 12" ASTM  F-949</v>
          </cell>
          <cell r="W1017">
            <v>24</v>
          </cell>
          <cell r="Y1017">
            <v>2.48</v>
          </cell>
        </row>
        <row r="1018">
          <cell r="U1018">
            <v>7001291</v>
          </cell>
          <cell r="V1018" t="str">
            <v>EMPAQUE HULE P/TUBO DE 4" ASTM F-949 </v>
          </cell>
          <cell r="W1018">
            <v>300</v>
          </cell>
          <cell r="Y1018">
            <v>0.99</v>
          </cell>
        </row>
        <row r="1019">
          <cell r="U1019">
            <v>7001292</v>
          </cell>
          <cell r="V1019" t="str">
            <v>EMPAQUE HULE P/TUBO DE 6" ASTM F-949</v>
          </cell>
          <cell r="W1019">
            <v>116</v>
          </cell>
          <cell r="Y1019">
            <v>1.27</v>
          </cell>
        </row>
        <row r="1020">
          <cell r="U1020">
            <v>7001293</v>
          </cell>
          <cell r="V1020" t="str">
            <v>EMPAQUE HULE P/TUBO DE 8" ASTM  F-949</v>
          </cell>
          <cell r="W1020">
            <v>148</v>
          </cell>
          <cell r="Y1020">
            <v>1.55</v>
          </cell>
        </row>
        <row r="1021">
          <cell r="U1021">
            <v>8012061</v>
          </cell>
          <cell r="V1021" t="str">
            <v>ARO PRODUCCION RIB-STEEL (1800MM)</v>
          </cell>
          <cell r="W1021">
            <v>1</v>
          </cell>
          <cell r="Y1021">
            <v>0</v>
          </cell>
        </row>
        <row r="1022">
          <cell r="U1022">
            <v>8014092</v>
          </cell>
          <cell r="V1022" t="str">
            <v>ARO PRODUCCION RIB-STEEL (2000MM)</v>
          </cell>
          <cell r="W1022">
            <v>1</v>
          </cell>
          <cell r="Y1022">
            <v>0</v>
          </cell>
        </row>
        <row r="1023">
          <cell r="U1023">
            <v>8014952</v>
          </cell>
          <cell r="V1023" t="str">
            <v>RODILLO 4 1/2"X14" C/POLIURETANO</v>
          </cell>
          <cell r="W1023">
            <v>0</v>
          </cell>
          <cell r="Y1023">
            <v>0</v>
          </cell>
        </row>
        <row r="1024">
          <cell r="U1024">
            <v>8014953</v>
          </cell>
          <cell r="V1024" t="str">
            <v>RODILLO 4 1/2"X17" C/POLIURETANO-RUEDAS</v>
          </cell>
          <cell r="W1024">
            <v>0</v>
          </cell>
          <cell r="Y1024">
            <v>0</v>
          </cell>
        </row>
        <row r="1025">
          <cell r="U1025">
            <v>8014954</v>
          </cell>
          <cell r="V1025" t="str">
            <v>RODILLO 4 1/2"X6" C/POLIURETANO</v>
          </cell>
          <cell r="W1025">
            <v>0</v>
          </cell>
          <cell r="Y1025">
            <v>0</v>
          </cell>
        </row>
        <row r="1026">
          <cell r="U1026">
            <v>8015509</v>
          </cell>
          <cell r="V1026" t="str">
            <v>ACTIVO TEMPORAL VARIOS</v>
          </cell>
          <cell r="W1026">
            <v>0</v>
          </cell>
          <cell r="Y1026">
            <v>0</v>
          </cell>
        </row>
        <row r="1027">
          <cell r="U1027">
            <v>9000010</v>
          </cell>
          <cell r="V1027" t="str">
            <v>ADSA 0432AG TAPON 100MM (4")</v>
          </cell>
          <cell r="W1027">
            <v>0</v>
          </cell>
          <cell r="Y1027">
            <v>6.52</v>
          </cell>
        </row>
        <row r="1028">
          <cell r="U1028">
            <v>9000011</v>
          </cell>
          <cell r="V1028" t="str">
            <v>ADSA 0435AG TE YE 100MM (4")</v>
          </cell>
          <cell r="W1028">
            <v>0</v>
          </cell>
          <cell r="Y1028">
            <v>0</v>
          </cell>
        </row>
        <row r="1029">
          <cell r="U1029">
            <v>9000013</v>
          </cell>
          <cell r="V1029" t="str">
            <v>ADSA 0445AG CODO 45 X 100MM (4")</v>
          </cell>
          <cell r="W1029">
            <v>67</v>
          </cell>
          <cell r="Y1029">
            <v>5</v>
          </cell>
        </row>
        <row r="1030">
          <cell r="U1030">
            <v>9000014</v>
          </cell>
          <cell r="V1030" t="str">
            <v>ADSE 0459AG EMPAQUE WT 100MM (4")</v>
          </cell>
          <cell r="W1030">
            <v>39</v>
          </cell>
          <cell r="Y1030">
            <v>1.3</v>
          </cell>
        </row>
        <row r="1031">
          <cell r="U1031">
            <v>9000023</v>
          </cell>
          <cell r="V1031" t="str">
            <v>ADSA 0490AG CODO 90 X 100MM (4")</v>
          </cell>
          <cell r="W1031">
            <v>13</v>
          </cell>
          <cell r="Y1031">
            <v>6</v>
          </cell>
        </row>
        <row r="1032">
          <cell r="U1032">
            <v>9000034</v>
          </cell>
          <cell r="V1032" t="str">
            <v>REDUCCION ADS 150MM(6")100MM"(4") CC GR</v>
          </cell>
          <cell r="W1032">
            <v>0</v>
          </cell>
          <cell r="Y1032">
            <v>0</v>
          </cell>
        </row>
        <row r="1033">
          <cell r="U1033">
            <v>9000043</v>
          </cell>
          <cell r="V1033" t="str">
            <v>ADSA 0632AG TAPON 150MM (6")</v>
          </cell>
          <cell r="W1033">
            <v>65</v>
          </cell>
          <cell r="Y1033">
            <v>8.3699999999999992</v>
          </cell>
        </row>
        <row r="1034">
          <cell r="U1034">
            <v>9000046</v>
          </cell>
          <cell r="V1034" t="str">
            <v>ADSA 0645AG CODO 45 X 150MM (6")</v>
          </cell>
          <cell r="W1034">
            <v>1</v>
          </cell>
          <cell r="Y1034">
            <v>6.5</v>
          </cell>
        </row>
        <row r="1035">
          <cell r="U1035">
            <v>9000048</v>
          </cell>
          <cell r="V1035" t="str">
            <v>ADSE 0659AG EMPAQUE WT 150MM (6")</v>
          </cell>
          <cell r="W1035">
            <v>298</v>
          </cell>
          <cell r="Y1035">
            <v>1.75</v>
          </cell>
        </row>
        <row r="1036">
          <cell r="U1036">
            <v>9000049</v>
          </cell>
          <cell r="V1036" t="str">
            <v>ADSA 0661AN TE 150MM (6")</v>
          </cell>
          <cell r="W1036">
            <v>0</v>
          </cell>
          <cell r="Y1036">
            <v>0</v>
          </cell>
        </row>
        <row r="1037">
          <cell r="U1037">
            <v>9000053</v>
          </cell>
          <cell r="V1037" t="str">
            <v>ADSA 0671AG ACOPLE WT 150MM (6")</v>
          </cell>
          <cell r="W1037">
            <v>0</v>
          </cell>
          <cell r="Y1037">
            <v>10.02</v>
          </cell>
        </row>
        <row r="1038">
          <cell r="U1038">
            <v>9000059</v>
          </cell>
          <cell r="V1038" t="str">
            <v>ADSA 0690AG CODO 90 X 150MM (6")</v>
          </cell>
          <cell r="W1038">
            <v>0</v>
          </cell>
          <cell r="Y1038">
            <v>10.5</v>
          </cell>
        </row>
        <row r="1039">
          <cell r="U1039">
            <v>9000060</v>
          </cell>
          <cell r="V1039" t="str">
            <v>ADSA 0691AG YE 150X100MM (6"X4")</v>
          </cell>
          <cell r="W1039">
            <v>32</v>
          </cell>
          <cell r="Y1039">
            <v>4.8899999999999997</v>
          </cell>
        </row>
        <row r="1040">
          <cell r="U1040">
            <v>9000070</v>
          </cell>
          <cell r="V1040" t="str">
            <v>ADSA 0812AG REDUCCION 200X150MM (8"X6")</v>
          </cell>
          <cell r="W1040">
            <v>0</v>
          </cell>
          <cell r="Y1040">
            <v>0</v>
          </cell>
        </row>
        <row r="1041">
          <cell r="U1041">
            <v>9000078</v>
          </cell>
          <cell r="V1041" t="str">
            <v>ADSA 0836AG TE YE 200X150MM (8"X6")</v>
          </cell>
          <cell r="W1041">
            <v>2</v>
          </cell>
          <cell r="Y1041">
            <v>0</v>
          </cell>
        </row>
        <row r="1042">
          <cell r="U1042">
            <v>9000080</v>
          </cell>
          <cell r="V1042" t="str">
            <v>ADS AE 0840MB PIN 300-450MM (12"-18")</v>
          </cell>
          <cell r="W1042">
            <v>152</v>
          </cell>
          <cell r="Y1042">
            <v>4.8</v>
          </cell>
        </row>
        <row r="1043">
          <cell r="U1043">
            <v>9000081</v>
          </cell>
          <cell r="V1043" t="str">
            <v>ADSA 0845AG CODO 45 X 200MM (8")</v>
          </cell>
          <cell r="W1043">
            <v>0</v>
          </cell>
          <cell r="Y1043">
            <v>0</v>
          </cell>
        </row>
        <row r="1044">
          <cell r="U1044">
            <v>9000082</v>
          </cell>
          <cell r="V1044" t="str">
            <v>ADSE 0859AG EMPAQUE WT 200MM (8")</v>
          </cell>
          <cell r="W1044">
            <v>1242</v>
          </cell>
          <cell r="Y1044">
            <v>2.2999999999999998</v>
          </cell>
        </row>
        <row r="1045">
          <cell r="U1045">
            <v>9000088</v>
          </cell>
          <cell r="V1045" t="str">
            <v>ADSA 0871AG ACOPLE WT 200 MM (8")</v>
          </cell>
          <cell r="W1045">
            <v>0</v>
          </cell>
          <cell r="Y1045">
            <v>0</v>
          </cell>
        </row>
        <row r="1046">
          <cell r="U1046">
            <v>9000097</v>
          </cell>
          <cell r="V1046" t="str">
            <v>ADSA 0890AG CODO 90 X 200MM (8")</v>
          </cell>
          <cell r="W1046">
            <v>11</v>
          </cell>
          <cell r="Y1046">
            <v>17</v>
          </cell>
        </row>
        <row r="1047">
          <cell r="U1047">
            <v>9000099</v>
          </cell>
          <cell r="V1047" t="str">
            <v>ADSA 0892AG YE 200X150MM (8"X6")</v>
          </cell>
          <cell r="W1047">
            <v>46</v>
          </cell>
          <cell r="Y1047">
            <v>0</v>
          </cell>
        </row>
        <row r="1048">
          <cell r="U1048">
            <v>9000122</v>
          </cell>
          <cell r="V1048" t="str">
            <v>ADSA 1069AG TRANSICION 250MM-10" ADS3034</v>
          </cell>
          <cell r="W1048">
            <v>0</v>
          </cell>
          <cell r="Y1048">
            <v>0</v>
          </cell>
        </row>
        <row r="1049">
          <cell r="U1049">
            <v>9000138</v>
          </cell>
          <cell r="V1049" t="str">
            <v>ADSE 1259AG EMPAQUE WT 300MM (12")</v>
          </cell>
          <cell r="W1049">
            <v>70</v>
          </cell>
          <cell r="Y1049">
            <v>4</v>
          </cell>
        </row>
        <row r="1050">
          <cell r="U1050">
            <v>9000140</v>
          </cell>
          <cell r="V1050" t="str">
            <v>ADST 1265 TUBO N-12 300MM (12") WT</v>
          </cell>
          <cell r="W1050">
            <v>1</v>
          </cell>
          <cell r="Y1050">
            <v>0</v>
          </cell>
        </row>
        <row r="1051">
          <cell r="U1051">
            <v>9000156</v>
          </cell>
          <cell r="V1051" t="str">
            <v>ADS AE 1411AA ACOPLE 300MM (12")</v>
          </cell>
          <cell r="W1051">
            <v>29</v>
          </cell>
          <cell r="Y1051">
            <v>18.75</v>
          </cell>
        </row>
        <row r="1052">
          <cell r="U1052">
            <v>9000157</v>
          </cell>
          <cell r="V1052" t="str">
            <v>ADS AE 1432AA TAPON 300MM (12")</v>
          </cell>
          <cell r="W1052">
            <v>1</v>
          </cell>
          <cell r="Y1052">
            <v>18.75</v>
          </cell>
        </row>
        <row r="1053">
          <cell r="U1053">
            <v>9000159</v>
          </cell>
          <cell r="V1053" t="str">
            <v>ADS AE 1471AA SALIDA LATERAL 300MM (12")</v>
          </cell>
          <cell r="W1053">
            <v>0</v>
          </cell>
          <cell r="Y1053">
            <v>44.49</v>
          </cell>
        </row>
        <row r="1054">
          <cell r="U1054">
            <v>9000160</v>
          </cell>
          <cell r="V1054" t="str">
            <v>ADS AE 1472AA SALIDA FINAL 300MM (12")</v>
          </cell>
          <cell r="W1054">
            <v>1</v>
          </cell>
          <cell r="Y1054">
            <v>44.49</v>
          </cell>
        </row>
        <row r="1055">
          <cell r="U1055">
            <v>9000169</v>
          </cell>
          <cell r="V1055" t="str">
            <v>ADST 1565 TUBO N-12 375MM (15") WT</v>
          </cell>
          <cell r="W1055">
            <v>0</v>
          </cell>
          <cell r="Y1055">
            <v>0</v>
          </cell>
        </row>
        <row r="1056">
          <cell r="U1056">
            <v>9000173</v>
          </cell>
          <cell r="V1056" t="str">
            <v>ADST 1585 TUBO N-12 375MM (15") ST</v>
          </cell>
          <cell r="W1056">
            <v>0</v>
          </cell>
          <cell r="Y1056">
            <v>0</v>
          </cell>
        </row>
        <row r="1057">
          <cell r="U1057">
            <v>9000195</v>
          </cell>
          <cell r="V1057" t="str">
            <v>ADST 1865 TUBO N-12 450MM (18") WT</v>
          </cell>
          <cell r="W1057">
            <v>3</v>
          </cell>
          <cell r="Y1057">
            <v>0</v>
          </cell>
        </row>
        <row r="1058">
          <cell r="U1058">
            <v>9000213</v>
          </cell>
          <cell r="V1058" t="str">
            <v>ADSE 2459AG EMPAQUE WT 600MM (24")</v>
          </cell>
          <cell r="W1058">
            <v>5</v>
          </cell>
          <cell r="Y1058">
            <v>8</v>
          </cell>
        </row>
        <row r="1059">
          <cell r="U1059">
            <v>9000214</v>
          </cell>
          <cell r="V1059" t="str">
            <v>ADST 2465 TUBO N-12 600MM (24") WT</v>
          </cell>
          <cell r="W1059">
            <v>0</v>
          </cell>
          <cell r="Y1059">
            <v>0</v>
          </cell>
        </row>
        <row r="1060">
          <cell r="U1060">
            <v>9000231</v>
          </cell>
          <cell r="V1060" t="str">
            <v>ADST 3065 TUBO N-12 750MM (30") WT</v>
          </cell>
          <cell r="W1060">
            <v>3</v>
          </cell>
          <cell r="Y1060">
            <v>559.75</v>
          </cell>
        </row>
        <row r="1061">
          <cell r="U1061">
            <v>9000238</v>
          </cell>
          <cell r="V1061" t="str">
            <v>ADST 3665 TUBO N-12 910MM (36") WT</v>
          </cell>
          <cell r="W1061">
            <v>0</v>
          </cell>
          <cell r="Y1061">
            <v>0</v>
          </cell>
        </row>
        <row r="1062">
          <cell r="U1062">
            <v>9000250</v>
          </cell>
          <cell r="V1062" t="str">
            <v>ADST 4265 TUBO N-12 1050MM (42") WT</v>
          </cell>
          <cell r="W1062">
            <v>2</v>
          </cell>
          <cell r="Y1062">
            <v>0</v>
          </cell>
        </row>
        <row r="1063">
          <cell r="U1063">
            <v>9000256</v>
          </cell>
          <cell r="V1063" t="str">
            <v>ADST 4865 TUBO N-12 1200MM (48") WT</v>
          </cell>
          <cell r="W1063">
            <v>0</v>
          </cell>
          <cell r="Y1063">
            <v>0</v>
          </cell>
        </row>
        <row r="1064">
          <cell r="U1064">
            <v>9000806</v>
          </cell>
          <cell r="V1064" t="str">
            <v>SET BANO CON PUERTAS Y ESPEJOBLANCO</v>
          </cell>
          <cell r="W1064">
            <v>12</v>
          </cell>
          <cell r="Y1064">
            <v>0</v>
          </cell>
        </row>
        <row r="1065">
          <cell r="U1065">
            <v>9002261</v>
          </cell>
          <cell r="V1065" t="str">
            <v>LLANTA 18X8.5X8 G-188508</v>
          </cell>
          <cell r="W1065">
            <v>0</v>
          </cell>
          <cell r="Y1065">
            <v>0</v>
          </cell>
        </row>
        <row r="1066">
          <cell r="U1066">
            <v>9002790</v>
          </cell>
          <cell r="V1066" t="str">
            <v>CUCHILLA CORTE BAJO 105-6785</v>
          </cell>
          <cell r="W1066">
            <v>0</v>
          </cell>
          <cell r="Y1066">
            <v>0</v>
          </cell>
        </row>
        <row r="1067">
          <cell r="U1067">
            <v>9003330</v>
          </cell>
          <cell r="V1067" t="str">
            <v>CUCHILLA 2.4MM (3/32") 93-4263</v>
          </cell>
          <cell r="W1067">
            <v>0</v>
          </cell>
          <cell r="Y1067">
            <v>0</v>
          </cell>
        </row>
        <row r="1068">
          <cell r="U1068">
            <v>9004008</v>
          </cell>
          <cell r="V1068" t="str">
            <v>TUBO N-12 PERF S/A S/C 200MMX6</v>
          </cell>
          <cell r="W1068">
            <v>0</v>
          </cell>
          <cell r="Y1068">
            <v>0</v>
          </cell>
        </row>
        <row r="1069">
          <cell r="U1069">
            <v>9004075</v>
          </cell>
          <cell r="V1069" t="str">
            <v>ACOPLE WT 250MM (10")</v>
          </cell>
          <cell r="W1069">
            <v>0</v>
          </cell>
          <cell r="Y1069">
            <v>0</v>
          </cell>
        </row>
        <row r="1070">
          <cell r="U1070">
            <v>9004093</v>
          </cell>
          <cell r="V1070" t="str">
            <v>TAPON WT ADS 300MM(12")</v>
          </cell>
          <cell r="W1070">
            <v>0</v>
          </cell>
          <cell r="Y1070">
            <v>0</v>
          </cell>
        </row>
        <row r="1071">
          <cell r="U1071">
            <v>9004124</v>
          </cell>
          <cell r="V1071" t="str">
            <v>VALVULA PASO BRONCE 12MM (1/2")</v>
          </cell>
          <cell r="W1071">
            <v>18</v>
          </cell>
          <cell r="Y1071">
            <v>8.85</v>
          </cell>
        </row>
        <row r="1072">
          <cell r="U1072">
            <v>9004126</v>
          </cell>
          <cell r="V1072" t="str">
            <v>VALVULA BOLA PVC LISA PRES 25MM (1") BL</v>
          </cell>
          <cell r="W1072">
            <v>15</v>
          </cell>
          <cell r="Y1072">
            <v>1.99</v>
          </cell>
        </row>
        <row r="1073">
          <cell r="U1073">
            <v>9004127</v>
          </cell>
          <cell r="V1073" t="str">
            <v>VALVULA BOLA PVC LISA PRES 50MM (2") BL</v>
          </cell>
          <cell r="W1073">
            <v>8</v>
          </cell>
          <cell r="Y1073">
            <v>6.63</v>
          </cell>
        </row>
        <row r="1074">
          <cell r="U1074">
            <v>9004130</v>
          </cell>
          <cell r="V1074" t="str">
            <v>UNION LISA PVC PRES 200MM(8") PG BL</v>
          </cell>
          <cell r="W1074">
            <v>0</v>
          </cell>
          <cell r="Y1074">
            <v>59.52</v>
          </cell>
        </row>
        <row r="1075">
          <cell r="U1075">
            <v>9004134</v>
          </cell>
          <cell r="V1075" t="str">
            <v>RED LI PVC PRES 62MM(21/2")X12MM(1/2")BL</v>
          </cell>
          <cell r="W1075">
            <v>1</v>
          </cell>
          <cell r="Y1075">
            <v>6.7619999999999996</v>
          </cell>
        </row>
        <row r="1076">
          <cell r="U1076">
            <v>9004137</v>
          </cell>
          <cell r="V1076" t="str">
            <v>RED LI PVC PRES 62MM(2 1/2"X31MM1 1/4"BL</v>
          </cell>
          <cell r="W1076">
            <v>0</v>
          </cell>
          <cell r="Y1076">
            <v>4.9455</v>
          </cell>
        </row>
        <row r="1077">
          <cell r="U1077">
            <v>9004138</v>
          </cell>
          <cell r="V1077" t="str">
            <v>RED LI PVC PRES 62MM(2 1/2"X38MM1 1/2"BL</v>
          </cell>
          <cell r="W1077">
            <v>0</v>
          </cell>
          <cell r="Y1077">
            <v>4.8404999999999996</v>
          </cell>
        </row>
        <row r="1078">
          <cell r="U1078">
            <v>9004140</v>
          </cell>
          <cell r="V1078" t="str">
            <v>RED LI PVC PRES 75MM(3")X31MM(1 1/4") BL</v>
          </cell>
          <cell r="W1078">
            <v>4</v>
          </cell>
          <cell r="Y1078">
            <v>7.3079999999999998</v>
          </cell>
        </row>
        <row r="1079">
          <cell r="U1079">
            <v>9004171</v>
          </cell>
          <cell r="V1079" t="str">
            <v>MARCADO P/BORRAR usar 2012152</v>
          </cell>
          <cell r="W1079">
            <v>0</v>
          </cell>
          <cell r="Y1079">
            <v>0</v>
          </cell>
        </row>
        <row r="1080">
          <cell r="U1080">
            <v>9004178</v>
          </cell>
          <cell r="V1080" t="str">
            <v>CODO LISO  CPVC FGG 38MM(1 1/2")X90 BE</v>
          </cell>
          <cell r="W1080">
            <v>0</v>
          </cell>
          <cell r="Y1080">
            <v>3.95</v>
          </cell>
        </row>
        <row r="1081">
          <cell r="U1081">
            <v>9004180</v>
          </cell>
          <cell r="V1081" t="str">
            <v>ADAPTADOR MACHO CPVC FGG 25MM (1") BE</v>
          </cell>
          <cell r="W1081">
            <v>0</v>
          </cell>
          <cell r="Y1081">
            <v>0.75</v>
          </cell>
        </row>
        <row r="1082">
          <cell r="U1082">
            <v>9004182</v>
          </cell>
          <cell r="V1082" t="str">
            <v>ADAPTADOR MACHO CPVC FGG 38MM(1-1/2)BE</v>
          </cell>
          <cell r="W1082">
            <v>0</v>
          </cell>
          <cell r="Y1082">
            <v>1.8</v>
          </cell>
        </row>
        <row r="1083">
          <cell r="U1083">
            <v>9004197</v>
          </cell>
          <cell r="V1083" t="str">
            <v>UNION LISA CPVC FGG 38MM(1-1/2) BE</v>
          </cell>
          <cell r="W1083">
            <v>0</v>
          </cell>
          <cell r="Y1083">
            <v>2.4500000000000002</v>
          </cell>
        </row>
        <row r="1084">
          <cell r="U1084">
            <v>9004201</v>
          </cell>
          <cell r="V1084" t="str">
            <v>TE LISA CPVC FGG 38MM(1-1/2) BE</v>
          </cell>
          <cell r="W1084">
            <v>0</v>
          </cell>
          <cell r="Y1084">
            <v>6.9</v>
          </cell>
        </row>
        <row r="1085">
          <cell r="U1085">
            <v>9004204</v>
          </cell>
          <cell r="V1085" t="str">
            <v>RED LI CPVC FGG 25MM(1")X12MM(1/2") BE</v>
          </cell>
          <cell r="W1085">
            <v>0</v>
          </cell>
          <cell r="Y1085">
            <v>1.2</v>
          </cell>
        </row>
        <row r="1086">
          <cell r="U1086">
            <v>9004209</v>
          </cell>
          <cell r="V1086" t="str">
            <v>RED CPVC FGG 38MM(1 1/2")X12MM(1/2") BE</v>
          </cell>
          <cell r="W1086">
            <v>5</v>
          </cell>
          <cell r="Y1086">
            <v>2.5</v>
          </cell>
        </row>
        <row r="1087">
          <cell r="U1087">
            <v>9004210</v>
          </cell>
          <cell r="V1087" t="str">
            <v>RED CPVC FGG 38MM(1 1/2")X18MM(3/4") BE</v>
          </cell>
          <cell r="W1087">
            <v>0</v>
          </cell>
          <cell r="Y1087">
            <v>2.6</v>
          </cell>
        </row>
        <row r="1088">
          <cell r="U1088">
            <v>9004211</v>
          </cell>
          <cell r="V1088" t="str">
            <v>RED LI CPVC FGG 38MM(1 1/2")X25MM(1") BE</v>
          </cell>
          <cell r="W1088">
            <v>12</v>
          </cell>
          <cell r="Y1088">
            <v>1.75</v>
          </cell>
        </row>
        <row r="1089">
          <cell r="U1089">
            <v>9004222</v>
          </cell>
          <cell r="V1089" t="str">
            <v>TAPON MACHO C/R PVC PRES 31MM(1 1/4") BL</v>
          </cell>
          <cell r="W1089">
            <v>4</v>
          </cell>
          <cell r="Y1089">
            <v>2.87</v>
          </cell>
        </row>
        <row r="1090">
          <cell r="U1090">
            <v>9004223</v>
          </cell>
          <cell r="V1090" t="str">
            <v>TAPON MACHO C/R PVC PRES 38MM(1 1/2") BL</v>
          </cell>
          <cell r="W1090">
            <v>3</v>
          </cell>
          <cell r="Y1090">
            <v>3.12</v>
          </cell>
        </row>
        <row r="1091">
          <cell r="U1091">
            <v>9004224</v>
          </cell>
          <cell r="V1091" t="str">
            <v>TAPON MACHO C/R PVC PRES 50MM (2") BL</v>
          </cell>
          <cell r="W1091">
            <v>8</v>
          </cell>
          <cell r="Y1091">
            <v>4.6399999999999997</v>
          </cell>
        </row>
        <row r="1092">
          <cell r="U1092">
            <v>9004225</v>
          </cell>
          <cell r="V1092" t="str">
            <v>TAPON MACHO C/R PVC PRES 75MM (3") BL</v>
          </cell>
          <cell r="W1092">
            <v>0</v>
          </cell>
          <cell r="Y1092">
            <v>7.5</v>
          </cell>
        </row>
        <row r="1093">
          <cell r="U1093">
            <v>9004226</v>
          </cell>
          <cell r="V1093" t="str">
            <v>TAPON MACHO C/R PVC PRES 100MM (4") BL</v>
          </cell>
          <cell r="W1093">
            <v>16</v>
          </cell>
          <cell r="Y1093">
            <v>25</v>
          </cell>
        </row>
        <row r="1094">
          <cell r="U1094">
            <v>9004233</v>
          </cell>
          <cell r="V1094" t="str">
            <v>RED LI PVC PRES 75MM(3")X62MM(2 1/2") BL</v>
          </cell>
          <cell r="W1094">
            <v>4</v>
          </cell>
          <cell r="Y1094">
            <v>5.0084999999999997</v>
          </cell>
        </row>
        <row r="1095">
          <cell r="U1095">
            <v>9004239</v>
          </cell>
          <cell r="V1095" t="str">
            <v>ADAPTADOR HEMBRA PVC PRES 150MM (6") BL</v>
          </cell>
          <cell r="W1095">
            <v>42</v>
          </cell>
          <cell r="Y1095">
            <v>39.427500000000002</v>
          </cell>
        </row>
        <row r="1096">
          <cell r="U1096">
            <v>9004256</v>
          </cell>
          <cell r="V1096" t="str">
            <v>CRUZ LISA PVC PRES 12MM(1/2") BL</v>
          </cell>
          <cell r="W1096">
            <v>115</v>
          </cell>
          <cell r="Y1096">
            <v>1.8165</v>
          </cell>
        </row>
        <row r="1097">
          <cell r="U1097">
            <v>9004257</v>
          </cell>
          <cell r="V1097" t="str">
            <v>CRUZ LISA PVC PRES 18MM(3/4") BL</v>
          </cell>
          <cell r="W1097">
            <v>126</v>
          </cell>
          <cell r="Y1097">
            <v>3.6435</v>
          </cell>
        </row>
        <row r="1098">
          <cell r="U1098">
            <v>9004258</v>
          </cell>
          <cell r="V1098" t="str">
            <v>CRUZ LISA PVC PRES 25MM(1") BL</v>
          </cell>
          <cell r="W1098">
            <v>0</v>
          </cell>
          <cell r="Y1098">
            <v>4.3049999999999997</v>
          </cell>
        </row>
        <row r="1099">
          <cell r="U1099">
            <v>9004259</v>
          </cell>
          <cell r="V1099" t="str">
            <v>CRUZ LISA PVC PRES 31MM(1 1/4") BL</v>
          </cell>
          <cell r="W1099">
            <v>5</v>
          </cell>
          <cell r="Y1099">
            <v>4.7460000000000004</v>
          </cell>
        </row>
        <row r="1100">
          <cell r="U1100">
            <v>9004260</v>
          </cell>
          <cell r="V1100" t="str">
            <v>CRUZ LISA PVC PRES 38MM( 1 1/2") BL</v>
          </cell>
          <cell r="W1100">
            <v>11</v>
          </cell>
          <cell r="Y1100">
            <v>7.4444999999999997</v>
          </cell>
        </row>
        <row r="1101">
          <cell r="U1101">
            <v>9004261</v>
          </cell>
          <cell r="V1101" t="str">
            <v>CRUZ LISA PVC PRESS 50MM(2") BL</v>
          </cell>
          <cell r="W1101">
            <v>179</v>
          </cell>
          <cell r="Y1101">
            <v>9.9224999999999994</v>
          </cell>
        </row>
        <row r="1102">
          <cell r="U1102">
            <v>9004262</v>
          </cell>
          <cell r="V1102" t="str">
            <v>CRUZ LISA PVC PRES 75MM(3")</v>
          </cell>
          <cell r="W1102">
            <v>0</v>
          </cell>
          <cell r="Y1102">
            <v>40.298999999999999</v>
          </cell>
        </row>
        <row r="1103">
          <cell r="U1103">
            <v>9004263</v>
          </cell>
          <cell r="V1103" t="str">
            <v>CRUZ LISA PVC PRES 100MM(4")</v>
          </cell>
          <cell r="W1103">
            <v>0</v>
          </cell>
          <cell r="Y1103">
            <v>102.858</v>
          </cell>
        </row>
        <row r="1104">
          <cell r="U1104">
            <v>9004275</v>
          </cell>
          <cell r="V1104" t="str">
            <v>TE LI PVC PRES 31MM(1 1/4")X18MM(3/4")BL</v>
          </cell>
          <cell r="W1104">
            <v>0</v>
          </cell>
          <cell r="Y1104">
            <v>3.2025000000000001</v>
          </cell>
        </row>
        <row r="1105">
          <cell r="U1105">
            <v>9004315</v>
          </cell>
          <cell r="V1105" t="str">
            <v>TE LI PVC PRES 31MM(1 1/4")X25MM(1")BL</v>
          </cell>
          <cell r="W1105">
            <v>0</v>
          </cell>
          <cell r="Y1105">
            <v>3.2025000000000001</v>
          </cell>
        </row>
        <row r="1106">
          <cell r="U1106">
            <v>9004318</v>
          </cell>
          <cell r="V1106" t="str">
            <v>CODO  PVC SANIT 31MM(1 1/4")X45 PG BL</v>
          </cell>
          <cell r="W1106">
            <v>120</v>
          </cell>
          <cell r="Y1106">
            <v>1.9424999999999999</v>
          </cell>
        </row>
        <row r="1107">
          <cell r="U1107">
            <v>9004321</v>
          </cell>
          <cell r="V1107" t="str">
            <v>ADAPTADOR  HEMBRA PVC SANI 75MM(3")PG BL</v>
          </cell>
          <cell r="W1107">
            <v>3</v>
          </cell>
          <cell r="Y1107">
            <v>4.91</v>
          </cell>
        </row>
        <row r="1108">
          <cell r="U1108">
            <v>9004324</v>
          </cell>
          <cell r="V1108" t="str">
            <v>TE PVC SANI 75MM (3")X50MM (2") PG BL</v>
          </cell>
          <cell r="W1108">
            <v>75</v>
          </cell>
          <cell r="Y1108">
            <v>7.2450000000000001</v>
          </cell>
        </row>
        <row r="1109">
          <cell r="U1109">
            <v>9004325</v>
          </cell>
          <cell r="V1109" t="str">
            <v>YE PVC SANI 75MM (3")X50MM (2") PG BL</v>
          </cell>
          <cell r="W1109">
            <v>52</v>
          </cell>
          <cell r="Y1109">
            <v>13.996499999999999</v>
          </cell>
        </row>
        <row r="1110">
          <cell r="U1110">
            <v>9004326</v>
          </cell>
          <cell r="V1110" t="str">
            <v>YE PVC SANI 100MM (4")X 75MM (3") PG BL</v>
          </cell>
          <cell r="W1110">
            <v>3</v>
          </cell>
          <cell r="Y1110">
            <v>69.3</v>
          </cell>
        </row>
        <row r="1111">
          <cell r="U1111">
            <v>9004331</v>
          </cell>
          <cell r="V1111" t="str">
            <v>TE LI PVC PRES 50MM(2")X25MM(1")BL</v>
          </cell>
          <cell r="W1111">
            <v>0</v>
          </cell>
          <cell r="Y1111">
            <v>5.2919999999999998</v>
          </cell>
        </row>
        <row r="1112">
          <cell r="U1112">
            <v>9004349</v>
          </cell>
          <cell r="V1112" t="str">
            <v>RED LI PVC PRES 200MM(8")X100MM(4")PG BL</v>
          </cell>
          <cell r="W1112">
            <v>0</v>
          </cell>
          <cell r="Y1112">
            <v>100</v>
          </cell>
        </row>
        <row r="1113">
          <cell r="U1113">
            <v>9004350</v>
          </cell>
          <cell r="V1113" t="str">
            <v>RED LI PVC PRES 200MM(8")X150MM(6")PG BL</v>
          </cell>
          <cell r="W1113">
            <v>0</v>
          </cell>
          <cell r="Y1113">
            <v>102.837</v>
          </cell>
        </row>
        <row r="1114">
          <cell r="U1114">
            <v>9004351</v>
          </cell>
          <cell r="V1114" t="str">
            <v>CODO LIS0 PVC PRES 200MM(8")X90 PG BL</v>
          </cell>
          <cell r="W1114">
            <v>2</v>
          </cell>
          <cell r="Y1114">
            <v>160.70249999999999</v>
          </cell>
        </row>
        <row r="1115">
          <cell r="U1115">
            <v>9004354</v>
          </cell>
          <cell r="V1115" t="str">
            <v>TE LISA PVC PRES 200MM(8") PG BL</v>
          </cell>
          <cell r="W1115">
            <v>0</v>
          </cell>
          <cell r="Y1115">
            <v>227.85</v>
          </cell>
        </row>
        <row r="1116">
          <cell r="U1116">
            <v>9004355</v>
          </cell>
          <cell r="V1116" t="str">
            <v>TE PVC  PRES200MM(8")  CE BL</v>
          </cell>
          <cell r="W1116">
            <v>0</v>
          </cell>
          <cell r="Y1116">
            <v>258.8775</v>
          </cell>
        </row>
        <row r="1117">
          <cell r="U1117">
            <v>9004356</v>
          </cell>
          <cell r="V1117" t="str">
            <v>ADAPTADOR HEMBRA PVC PRES 200MM(8")PG BL</v>
          </cell>
          <cell r="W1117">
            <v>1</v>
          </cell>
          <cell r="Y1117">
            <v>74.518500000000003</v>
          </cell>
        </row>
        <row r="1118">
          <cell r="U1118">
            <v>9004357</v>
          </cell>
          <cell r="V1118" t="str">
            <v>ADAPTADOR MACHO PVC PRES 200MM(8") PG BL</v>
          </cell>
          <cell r="W1118">
            <v>1</v>
          </cell>
          <cell r="Y1118">
            <v>117.9045</v>
          </cell>
        </row>
        <row r="1119">
          <cell r="U1119">
            <v>9004358</v>
          </cell>
          <cell r="V1119" t="str">
            <v>CODO LIS0 PVC PRES 200MM(8")X45 PG BL</v>
          </cell>
          <cell r="W1119">
            <v>1</v>
          </cell>
          <cell r="Y1119">
            <v>165.38</v>
          </cell>
        </row>
        <row r="1120">
          <cell r="U1120">
            <v>9004361</v>
          </cell>
          <cell r="V1120" t="str">
            <v>TAPON HEMBRA LISO PVC PRES 200MM(8")PGBL</v>
          </cell>
          <cell r="W1120">
            <v>4</v>
          </cell>
          <cell r="Y1120">
            <v>83.63</v>
          </cell>
        </row>
        <row r="1121">
          <cell r="U1121">
            <v>9004365</v>
          </cell>
          <cell r="V1121" t="str">
            <v>UNION TOPE LISA PVCPRES 62MM (2 1/2"CCBL</v>
          </cell>
          <cell r="W1121">
            <v>6</v>
          </cell>
          <cell r="Y1121">
            <v>0</v>
          </cell>
        </row>
        <row r="1122">
          <cell r="U1122">
            <v>9004366</v>
          </cell>
          <cell r="V1122" t="str">
            <v>UNION TOPE LISA PVC PRES 75MM (3") CC BL</v>
          </cell>
          <cell r="W1122">
            <v>5</v>
          </cell>
          <cell r="Y1122">
            <v>0</v>
          </cell>
        </row>
        <row r="1123">
          <cell r="U1123">
            <v>9004369</v>
          </cell>
          <cell r="V1123" t="str">
            <v>TE LISA PVC PRES 62MM(2 1/2"X12MM(1/2"BL</v>
          </cell>
          <cell r="W1123">
            <v>0</v>
          </cell>
          <cell r="Y1123">
            <v>11.875500000000001</v>
          </cell>
        </row>
        <row r="1124">
          <cell r="U1124">
            <v>9004370</v>
          </cell>
          <cell r="V1124" t="str">
            <v>LLAVE BOLA PVC LISA PRES 12MM (1/2") BL</v>
          </cell>
          <cell r="W1124">
            <v>825</v>
          </cell>
          <cell r="Y1124">
            <v>0.74</v>
          </cell>
        </row>
        <row r="1125">
          <cell r="U1125">
            <v>9004371</v>
          </cell>
          <cell r="V1125" t="str">
            <v>LLAVE BOLA C/R PVC PRES 18MM (3/4") BL</v>
          </cell>
          <cell r="W1125">
            <v>123</v>
          </cell>
          <cell r="Y1125">
            <v>1.33</v>
          </cell>
        </row>
        <row r="1126">
          <cell r="U1126">
            <v>9004372</v>
          </cell>
          <cell r="V1126" t="str">
            <v>LLAVE BOLA C/R PVC PRES 25MM (1") BL</v>
          </cell>
          <cell r="W1126">
            <v>90</v>
          </cell>
          <cell r="Y1126">
            <v>5.08</v>
          </cell>
        </row>
        <row r="1127">
          <cell r="U1127">
            <v>9004373</v>
          </cell>
          <cell r="V1127" t="str">
            <v>LLAVE BOLA C/R PVC PRESS 31MM(1-1/4) BL</v>
          </cell>
          <cell r="W1127">
            <v>51</v>
          </cell>
          <cell r="Y1127">
            <v>2.93</v>
          </cell>
        </row>
        <row r="1128">
          <cell r="U1128">
            <v>9004374</v>
          </cell>
          <cell r="V1128" t="str">
            <v>LLAVE BOLA C/R PVC PRES 38MM (1 1/2") BL</v>
          </cell>
          <cell r="W1128">
            <v>54</v>
          </cell>
          <cell r="Y1128">
            <v>4.05</v>
          </cell>
        </row>
        <row r="1129">
          <cell r="U1129">
            <v>9004375</v>
          </cell>
          <cell r="V1129" t="str">
            <v>LLAVE BOLA C/R PVC PRES 50MM (2") BL</v>
          </cell>
          <cell r="W1129">
            <v>64</v>
          </cell>
          <cell r="Y1129">
            <v>5.46</v>
          </cell>
        </row>
        <row r="1130">
          <cell r="U1130">
            <v>9004376</v>
          </cell>
          <cell r="V1130" t="str">
            <v>LLAVE BOLA C/R PVC PRE 75MM (3") BL</v>
          </cell>
          <cell r="W1130">
            <v>12</v>
          </cell>
          <cell r="Y1130">
            <v>28.5</v>
          </cell>
        </row>
        <row r="1131">
          <cell r="U1131">
            <v>9004377</v>
          </cell>
          <cell r="V1131" t="str">
            <v>LLAVE BOLA C/R PRES PVC 100MM (4") BL</v>
          </cell>
          <cell r="W1131">
            <v>3</v>
          </cell>
          <cell r="Y1131">
            <v>0</v>
          </cell>
        </row>
        <row r="1132">
          <cell r="U1132">
            <v>9004380</v>
          </cell>
          <cell r="V1132" t="str">
            <v>VALVULA CHECK PVC PRES 12MM (1/2")  BL</v>
          </cell>
          <cell r="W1132">
            <v>0</v>
          </cell>
          <cell r="Y1132">
            <v>5.25</v>
          </cell>
        </row>
        <row r="1133">
          <cell r="U1133">
            <v>9004398</v>
          </cell>
          <cell r="V1133" t="str">
            <v>FLANGER PVC PRES 62MM(2 1/2")SCH80 CC GR</v>
          </cell>
          <cell r="W1133">
            <v>34</v>
          </cell>
          <cell r="Y1133">
            <v>43.186500000000002</v>
          </cell>
        </row>
        <row r="1134">
          <cell r="U1134">
            <v>9004403</v>
          </cell>
          <cell r="V1134" t="str">
            <v>CODO PVC PRES 200MM (8")X90°  CE BL</v>
          </cell>
          <cell r="W1134">
            <v>0</v>
          </cell>
          <cell r="Y1134">
            <v>258.8775</v>
          </cell>
        </row>
        <row r="1135">
          <cell r="U1135">
            <v>9004433</v>
          </cell>
          <cell r="V1135" t="str">
            <v>TE LISA PVC PRES 62MM(2 1/2")X18MM3/4"BL</v>
          </cell>
          <cell r="W1135">
            <v>0</v>
          </cell>
          <cell r="Y1135">
            <v>11.875500000000001</v>
          </cell>
        </row>
        <row r="1136">
          <cell r="U1136">
            <v>9004435</v>
          </cell>
          <cell r="V1136" t="str">
            <v>EMPAQUE    PARA FLANGER 50 MM ( 2" )</v>
          </cell>
          <cell r="W1136">
            <v>9</v>
          </cell>
          <cell r="Y1136">
            <v>2.5499999999999998</v>
          </cell>
        </row>
        <row r="1137">
          <cell r="U1137">
            <v>9004470</v>
          </cell>
          <cell r="V1137" t="str">
            <v>PANEL DE CONTROL DUPLEX 2 HP</v>
          </cell>
          <cell r="W1137">
            <v>0</v>
          </cell>
          <cell r="Y1137">
            <v>0</v>
          </cell>
        </row>
        <row r="1138">
          <cell r="U1138">
            <v>9004475</v>
          </cell>
          <cell r="V1138" t="str">
            <v>EMPAQUE    PARA FLANGER 100MM ( 4" )</v>
          </cell>
          <cell r="W1138">
            <v>20</v>
          </cell>
          <cell r="Y1138">
            <v>7.6</v>
          </cell>
        </row>
        <row r="1139">
          <cell r="U1139">
            <v>9004484</v>
          </cell>
          <cell r="V1139" t="str">
            <v>EMPAQUE    PARA FLANGER 200MM ( 8" )</v>
          </cell>
          <cell r="W1139">
            <v>1</v>
          </cell>
          <cell r="Y1139">
            <v>11.84</v>
          </cell>
        </row>
        <row r="1140">
          <cell r="U1140">
            <v>9004493</v>
          </cell>
          <cell r="V1140" t="str">
            <v>NIPLE HG 12MM(1/2")X 50MM(2")</v>
          </cell>
          <cell r="W1140">
            <v>148</v>
          </cell>
          <cell r="Y1140">
            <v>0.3</v>
          </cell>
        </row>
        <row r="1141">
          <cell r="U1141">
            <v>9004494</v>
          </cell>
          <cell r="V1141" t="str">
            <v>NIPLE HG 12MM(1/2")X 100MM(4")</v>
          </cell>
          <cell r="W1141">
            <v>288</v>
          </cell>
          <cell r="Y1141">
            <v>0.8</v>
          </cell>
        </row>
        <row r="1142">
          <cell r="U1142">
            <v>9004495</v>
          </cell>
          <cell r="V1142" t="str">
            <v>NIPLE HG 12MM(1/2") X 20 CM</v>
          </cell>
          <cell r="W1142">
            <v>34</v>
          </cell>
          <cell r="Y1142">
            <v>0</v>
          </cell>
        </row>
        <row r="1143">
          <cell r="U1143">
            <v>9004499</v>
          </cell>
          <cell r="V1143" t="str">
            <v>NIPLE HG 18MM(3/4")X50MM(2")</v>
          </cell>
          <cell r="W1143">
            <v>10</v>
          </cell>
          <cell r="Y1143">
            <v>0.42</v>
          </cell>
        </row>
        <row r="1144">
          <cell r="U1144">
            <v>9004501</v>
          </cell>
          <cell r="V1144" t="str">
            <v>NIPLE HG 25MM(1") X 50MM(2")</v>
          </cell>
          <cell r="W1144">
            <v>17</v>
          </cell>
          <cell r="Y1144">
            <v>0</v>
          </cell>
        </row>
        <row r="1145">
          <cell r="U1145">
            <v>9004503</v>
          </cell>
          <cell r="V1145" t="str">
            <v>NIPLE HG 25MM(1") X 30 CM</v>
          </cell>
          <cell r="W1145">
            <v>0</v>
          </cell>
          <cell r="Y1145">
            <v>0</v>
          </cell>
        </row>
        <row r="1146">
          <cell r="U1146">
            <v>9004506</v>
          </cell>
          <cell r="V1146" t="str">
            <v>TUBO HG 25MM(1") X 6 M</v>
          </cell>
          <cell r="W1146">
            <v>0</v>
          </cell>
          <cell r="Y1146">
            <v>0</v>
          </cell>
        </row>
        <row r="1147">
          <cell r="U1147">
            <v>9004512</v>
          </cell>
          <cell r="V1147" t="str">
            <v>TUBO HG 38MM(1-1/2")X 6M</v>
          </cell>
          <cell r="W1147">
            <v>0</v>
          </cell>
          <cell r="Y1147">
            <v>0</v>
          </cell>
        </row>
        <row r="1148">
          <cell r="U1148">
            <v>9004513</v>
          </cell>
          <cell r="V1148" t="str">
            <v>NIPLE HG 50MM(2")X75MM(3")</v>
          </cell>
          <cell r="W1148">
            <v>3</v>
          </cell>
          <cell r="Y1148">
            <v>0</v>
          </cell>
        </row>
        <row r="1149">
          <cell r="U1149">
            <v>9004521</v>
          </cell>
          <cell r="V1149" t="str">
            <v>TUBO HG 50MM(2") X 3 M</v>
          </cell>
          <cell r="W1149">
            <v>0</v>
          </cell>
          <cell r="Y1149">
            <v>0</v>
          </cell>
        </row>
        <row r="1150">
          <cell r="U1150">
            <v>9004530</v>
          </cell>
          <cell r="V1150" t="str">
            <v>NIPLE HG 75MM(3")X150MM(6")</v>
          </cell>
          <cell r="W1150">
            <v>0</v>
          </cell>
          <cell r="Y1150">
            <v>11</v>
          </cell>
        </row>
        <row r="1151">
          <cell r="U1151">
            <v>9004532</v>
          </cell>
          <cell r="V1151" t="str">
            <v>NIPLE    75MM X 1MTS (3"X1MTS)</v>
          </cell>
          <cell r="W1151">
            <v>1</v>
          </cell>
          <cell r="Y1151">
            <v>0</v>
          </cell>
        </row>
        <row r="1152">
          <cell r="U1152">
            <v>9004544</v>
          </cell>
          <cell r="V1152" t="str">
            <v>TUBO HG 150MM(6") X 6 M</v>
          </cell>
          <cell r="W1152">
            <v>0</v>
          </cell>
          <cell r="Y1152">
            <v>0</v>
          </cell>
        </row>
        <row r="1153">
          <cell r="U1153">
            <v>9004548</v>
          </cell>
          <cell r="V1153" t="str">
            <v>UNION HG 12MM(1/2")</v>
          </cell>
          <cell r="W1153">
            <v>161</v>
          </cell>
          <cell r="Y1153">
            <v>0.65</v>
          </cell>
        </row>
        <row r="1154">
          <cell r="U1154">
            <v>9004549</v>
          </cell>
          <cell r="V1154" t="str">
            <v>UNION HG 18MM(3/4")</v>
          </cell>
          <cell r="W1154">
            <v>20</v>
          </cell>
          <cell r="Y1154">
            <v>0.88</v>
          </cell>
        </row>
        <row r="1155">
          <cell r="U1155">
            <v>9004550</v>
          </cell>
          <cell r="V1155" t="str">
            <v>UNION TOPE HG 12MM(1/2")</v>
          </cell>
          <cell r="W1155">
            <v>0</v>
          </cell>
          <cell r="Y1155">
            <v>0</v>
          </cell>
        </row>
        <row r="1156">
          <cell r="U1156">
            <v>9004551</v>
          </cell>
          <cell r="V1156" t="str">
            <v>UNION TOPE HG 31MM(1-1/4")</v>
          </cell>
          <cell r="W1156">
            <v>4</v>
          </cell>
          <cell r="Y1156">
            <v>4.5</v>
          </cell>
        </row>
        <row r="1157">
          <cell r="U1157">
            <v>9004553</v>
          </cell>
          <cell r="V1157" t="str">
            <v>UNION HG 31MM(1-1/4")</v>
          </cell>
          <cell r="W1157">
            <v>0</v>
          </cell>
          <cell r="Y1157">
            <v>1.71</v>
          </cell>
        </row>
        <row r="1158">
          <cell r="U1158">
            <v>9004556</v>
          </cell>
          <cell r="V1158" t="str">
            <v>UNION TOPE HG 75MM(3")</v>
          </cell>
          <cell r="W1158">
            <v>1</v>
          </cell>
          <cell r="Y1158">
            <v>29.9</v>
          </cell>
        </row>
        <row r="1159">
          <cell r="U1159">
            <v>9004558</v>
          </cell>
          <cell r="V1159" t="str">
            <v>UNION HG 38MM(1-1/2")</v>
          </cell>
          <cell r="W1159">
            <v>5</v>
          </cell>
          <cell r="Y1159">
            <v>11.43</v>
          </cell>
        </row>
        <row r="1160">
          <cell r="U1160">
            <v>9004559</v>
          </cell>
          <cell r="V1160" t="str">
            <v>UNION HG 50MM(2")</v>
          </cell>
          <cell r="W1160">
            <v>2</v>
          </cell>
          <cell r="Y1160">
            <v>2.35</v>
          </cell>
        </row>
        <row r="1161">
          <cell r="U1161">
            <v>9004561</v>
          </cell>
          <cell r="V1161" t="str">
            <v>UNION HG 75MM(3")</v>
          </cell>
          <cell r="W1161">
            <v>5</v>
          </cell>
          <cell r="Y1161">
            <v>12</v>
          </cell>
        </row>
        <row r="1162">
          <cell r="U1162">
            <v>9004563</v>
          </cell>
          <cell r="V1162" t="str">
            <v>UNION HG 100MM(4")</v>
          </cell>
          <cell r="W1162">
            <v>8</v>
          </cell>
          <cell r="Y1162">
            <v>0</v>
          </cell>
        </row>
        <row r="1163">
          <cell r="U1163">
            <v>9004566</v>
          </cell>
          <cell r="V1163" t="str">
            <v>CODO HG 18MM(3/4") X 90</v>
          </cell>
          <cell r="W1163">
            <v>1</v>
          </cell>
          <cell r="Y1163">
            <v>0.85</v>
          </cell>
        </row>
        <row r="1164">
          <cell r="U1164">
            <v>9004568</v>
          </cell>
          <cell r="V1164" t="str">
            <v>CODO HG 25MM(1") X 90</v>
          </cell>
          <cell r="W1164">
            <v>0</v>
          </cell>
          <cell r="Y1164">
            <v>1.5</v>
          </cell>
        </row>
        <row r="1165">
          <cell r="U1165">
            <v>9004569</v>
          </cell>
          <cell r="V1165" t="str">
            <v>CODO HG 31MM(1-1/4") X 90</v>
          </cell>
          <cell r="W1165">
            <v>25</v>
          </cell>
          <cell r="Y1165">
            <v>2.5</v>
          </cell>
        </row>
        <row r="1166">
          <cell r="U1166">
            <v>9004570</v>
          </cell>
          <cell r="V1166" t="str">
            <v>CODO HG 38MM(1-1/2") X 45</v>
          </cell>
          <cell r="W1166">
            <v>6</v>
          </cell>
          <cell r="Y1166">
            <v>0</v>
          </cell>
        </row>
        <row r="1167">
          <cell r="U1167">
            <v>9004571</v>
          </cell>
          <cell r="V1167" t="str">
            <v>CODO HG 38MM(1-1/2") X 90</v>
          </cell>
          <cell r="W1167">
            <v>2</v>
          </cell>
          <cell r="Y1167">
            <v>2.95</v>
          </cell>
        </row>
        <row r="1168">
          <cell r="U1168">
            <v>9004572</v>
          </cell>
          <cell r="V1168" t="str">
            <v>CODO HG 50MM(2") X 45</v>
          </cell>
          <cell r="W1168">
            <v>0</v>
          </cell>
          <cell r="Y1168">
            <v>0</v>
          </cell>
        </row>
        <row r="1169">
          <cell r="U1169">
            <v>9004573</v>
          </cell>
          <cell r="V1169" t="str">
            <v>CODO HG 50MM(2") X 90</v>
          </cell>
          <cell r="W1169">
            <v>0</v>
          </cell>
          <cell r="Y1169">
            <v>0</v>
          </cell>
        </row>
        <row r="1170">
          <cell r="U1170">
            <v>9004574</v>
          </cell>
          <cell r="V1170" t="str">
            <v>CODO HG 62MM(2-1/2") X 45</v>
          </cell>
          <cell r="W1170">
            <v>3</v>
          </cell>
          <cell r="Y1170">
            <v>0</v>
          </cell>
        </row>
        <row r="1171">
          <cell r="U1171">
            <v>9004575</v>
          </cell>
          <cell r="V1171" t="str">
            <v>CODO HG 62MM(2-1/2") X 90</v>
          </cell>
          <cell r="W1171">
            <v>0</v>
          </cell>
          <cell r="Y1171">
            <v>0</v>
          </cell>
        </row>
        <row r="1172">
          <cell r="U1172">
            <v>9004576</v>
          </cell>
          <cell r="V1172" t="str">
            <v>CODO HG 75MM(3") X 45</v>
          </cell>
          <cell r="W1172">
            <v>0</v>
          </cell>
          <cell r="Y1172">
            <v>23</v>
          </cell>
        </row>
        <row r="1173">
          <cell r="U1173">
            <v>9004577</v>
          </cell>
          <cell r="V1173" t="str">
            <v>CODO HG 75MM(3") X 90</v>
          </cell>
          <cell r="W1173">
            <v>0</v>
          </cell>
          <cell r="Y1173">
            <v>16.22</v>
          </cell>
        </row>
        <row r="1174">
          <cell r="U1174">
            <v>9004579</v>
          </cell>
          <cell r="V1174" t="str">
            <v>CODO HG 100MM(4") X 90</v>
          </cell>
          <cell r="W1174">
            <v>0</v>
          </cell>
          <cell r="Y1174">
            <v>0</v>
          </cell>
        </row>
        <row r="1175">
          <cell r="U1175">
            <v>9004584</v>
          </cell>
          <cell r="V1175" t="str">
            <v>CODO HG 150MM(6") X 45</v>
          </cell>
          <cell r="W1175">
            <v>0</v>
          </cell>
          <cell r="Y1175">
            <v>0</v>
          </cell>
        </row>
        <row r="1176">
          <cell r="U1176">
            <v>9004590</v>
          </cell>
          <cell r="V1176" t="str">
            <v>REDUCC HG CAMP18MM(3/4")X12MM(1/2")</v>
          </cell>
          <cell r="W1176">
            <v>0</v>
          </cell>
          <cell r="Y1176">
            <v>0</v>
          </cell>
        </row>
        <row r="1177">
          <cell r="U1177">
            <v>9004594</v>
          </cell>
          <cell r="V1177" t="str">
            <v>REDUCCION HG 25MM(1")X18MM(3/4")</v>
          </cell>
          <cell r="W1177">
            <v>0</v>
          </cell>
          <cell r="Y1177">
            <v>1.2</v>
          </cell>
        </row>
        <row r="1178">
          <cell r="U1178">
            <v>9004599</v>
          </cell>
          <cell r="V1178" t="str">
            <v>RED BUSHING 38 MM (1-1/2") X12 MM (1/2")</v>
          </cell>
          <cell r="W1178">
            <v>2</v>
          </cell>
          <cell r="Y1178">
            <v>0.77</v>
          </cell>
        </row>
        <row r="1179">
          <cell r="U1179">
            <v>9004600</v>
          </cell>
          <cell r="V1179" t="str">
            <v>REDUCCION HG 38MM(1-1/2")X25MM(1")</v>
          </cell>
          <cell r="W1179">
            <v>0</v>
          </cell>
          <cell r="Y1179">
            <v>0</v>
          </cell>
        </row>
        <row r="1180">
          <cell r="U1180">
            <v>9004603</v>
          </cell>
          <cell r="V1180" t="str">
            <v>REDUCCION HG 50MM(2")X12MM(1/2")</v>
          </cell>
          <cell r="W1180">
            <v>0</v>
          </cell>
          <cell r="Y1180">
            <v>0</v>
          </cell>
        </row>
        <row r="1181">
          <cell r="U1181">
            <v>9004604</v>
          </cell>
          <cell r="V1181" t="str">
            <v>REDUC HG CAMP 50MM(2")X12MM(1/2")</v>
          </cell>
          <cell r="W1181">
            <v>7</v>
          </cell>
          <cell r="Y1181">
            <v>0</v>
          </cell>
        </row>
        <row r="1182">
          <cell r="U1182">
            <v>9004607</v>
          </cell>
          <cell r="V1182" t="str">
            <v>REDUCCION    CAMPANA 50MMX31MM (2"X11/4"</v>
          </cell>
          <cell r="W1182">
            <v>0</v>
          </cell>
          <cell r="Y1182">
            <v>0</v>
          </cell>
        </row>
        <row r="1183">
          <cell r="U1183">
            <v>9004615</v>
          </cell>
          <cell r="V1183" t="str">
            <v>REDUCCION HG 100MM(4") X 50MM(2")</v>
          </cell>
          <cell r="W1183">
            <v>2</v>
          </cell>
          <cell r="Y1183">
            <v>0</v>
          </cell>
        </row>
        <row r="1184">
          <cell r="U1184">
            <v>9004621</v>
          </cell>
          <cell r="V1184" t="str">
            <v>TEE HG 12MM(1/2")</v>
          </cell>
          <cell r="W1184">
            <v>119</v>
          </cell>
          <cell r="Y1184">
            <v>0.75</v>
          </cell>
        </row>
        <row r="1185">
          <cell r="U1185">
            <v>9004625</v>
          </cell>
          <cell r="V1185" t="str">
            <v>TEE HG 50MM(2")</v>
          </cell>
          <cell r="W1185">
            <v>0</v>
          </cell>
          <cell r="Y1185">
            <v>6.61</v>
          </cell>
        </row>
        <row r="1186">
          <cell r="U1186">
            <v>9004626</v>
          </cell>
          <cell r="V1186" t="str">
            <v>TEE HG 62MM(2-1/2")</v>
          </cell>
          <cell r="W1186">
            <v>0</v>
          </cell>
          <cell r="Y1186">
            <v>0</v>
          </cell>
        </row>
        <row r="1187">
          <cell r="U1187">
            <v>9004627</v>
          </cell>
          <cell r="V1187" t="str">
            <v>TEE HG 75MM(3")</v>
          </cell>
          <cell r="W1187">
            <v>1</v>
          </cell>
          <cell r="Y1187">
            <v>23.18</v>
          </cell>
        </row>
        <row r="1188">
          <cell r="U1188">
            <v>9004629</v>
          </cell>
          <cell r="V1188" t="str">
            <v>TEE HG 100MM(4")</v>
          </cell>
          <cell r="W1188">
            <v>0</v>
          </cell>
          <cell r="Y1188">
            <v>46.91</v>
          </cell>
        </row>
        <row r="1189">
          <cell r="U1189">
            <v>9004637</v>
          </cell>
          <cell r="V1189" t="str">
            <v>TAPON HG MACHO 50MM(2")</v>
          </cell>
          <cell r="W1189">
            <v>5</v>
          </cell>
          <cell r="Y1189">
            <v>0</v>
          </cell>
        </row>
        <row r="1190">
          <cell r="U1190">
            <v>9004638</v>
          </cell>
          <cell r="V1190" t="str">
            <v>TAPON HG HEMBRA 75MM(3")</v>
          </cell>
          <cell r="W1190">
            <v>0</v>
          </cell>
          <cell r="Y1190">
            <v>0</v>
          </cell>
        </row>
        <row r="1191">
          <cell r="U1191">
            <v>9004639</v>
          </cell>
          <cell r="V1191" t="str">
            <v>TAPON HG MACHO 75MM(3")</v>
          </cell>
          <cell r="W1191">
            <v>0</v>
          </cell>
          <cell r="Y1191">
            <v>0</v>
          </cell>
        </row>
        <row r="1192">
          <cell r="U1192">
            <v>9004640</v>
          </cell>
          <cell r="V1192" t="str">
            <v>TAPON HG MACHO 100MM(4")</v>
          </cell>
          <cell r="W1192">
            <v>2</v>
          </cell>
          <cell r="Y1192">
            <v>0</v>
          </cell>
        </row>
        <row r="1193">
          <cell r="U1193">
            <v>9004672</v>
          </cell>
          <cell r="V1193" t="str">
            <v>VALVULA    50MM H.F. ( 2" )</v>
          </cell>
          <cell r="W1193">
            <v>0</v>
          </cell>
          <cell r="Y1193">
            <v>134.06</v>
          </cell>
        </row>
        <row r="1194">
          <cell r="U1194">
            <v>9004692</v>
          </cell>
          <cell r="V1194" t="str">
            <v>VALVULA    HIERRO FUNDIDO 75MM ( 3" )</v>
          </cell>
          <cell r="W1194">
            <v>1</v>
          </cell>
          <cell r="Y1194">
            <v>172.8</v>
          </cell>
        </row>
        <row r="1195">
          <cell r="U1195">
            <v>9004693</v>
          </cell>
          <cell r="V1195" t="str">
            <v>VALVULA    75MM HF(  3" )TIPO PREMIUM</v>
          </cell>
          <cell r="W1195">
            <v>0</v>
          </cell>
          <cell r="Y1195">
            <v>0</v>
          </cell>
        </row>
        <row r="1196">
          <cell r="U1196">
            <v>9004696</v>
          </cell>
          <cell r="V1196" t="str">
            <v>VALVULA    COMPUERTA 100MM HF ( 4" )</v>
          </cell>
          <cell r="W1196">
            <v>1</v>
          </cell>
          <cell r="Y1196">
            <v>229.94</v>
          </cell>
        </row>
        <row r="1197">
          <cell r="U1197">
            <v>9004699</v>
          </cell>
          <cell r="V1197" t="str">
            <v>VALVULA    COMPUERTA 150MM HF ( 6" )</v>
          </cell>
          <cell r="W1197">
            <v>0</v>
          </cell>
          <cell r="Y1197">
            <v>416.57</v>
          </cell>
        </row>
        <row r="1198">
          <cell r="U1198">
            <v>9004702</v>
          </cell>
          <cell r="V1198" t="str">
            <v>VALVULA    COMPUERTA 200MM HF ( 8" )</v>
          </cell>
          <cell r="W1198">
            <v>4</v>
          </cell>
          <cell r="Y1198">
            <v>877.26</v>
          </cell>
        </row>
        <row r="1199">
          <cell r="U1199">
            <v>9004736</v>
          </cell>
          <cell r="V1199" t="str">
            <v>TEE HG 6MM(1/4")</v>
          </cell>
          <cell r="W1199">
            <v>0</v>
          </cell>
          <cell r="Y1199">
            <v>0.8</v>
          </cell>
        </row>
        <row r="1200">
          <cell r="U1200">
            <v>9004738</v>
          </cell>
          <cell r="V1200" t="str">
            <v>UNION    DRESSER 300MM  (12")</v>
          </cell>
          <cell r="W1200">
            <v>2</v>
          </cell>
          <cell r="Y1200">
            <v>0</v>
          </cell>
        </row>
        <row r="1201">
          <cell r="U1201">
            <v>9004740</v>
          </cell>
          <cell r="V1201" t="str">
            <v>UNION DRESSER DE 75 MM (3")</v>
          </cell>
          <cell r="W1201">
            <v>0</v>
          </cell>
          <cell r="Y1201">
            <v>97.75</v>
          </cell>
        </row>
        <row r="1202">
          <cell r="U1202">
            <v>9004754</v>
          </cell>
          <cell r="V1202" t="str">
            <v>CABLE ELECTRICO TSJ 3 X 12</v>
          </cell>
          <cell r="W1202">
            <v>123.4</v>
          </cell>
          <cell r="Y1202">
            <v>2.78</v>
          </cell>
        </row>
        <row r="1203">
          <cell r="U1203">
            <v>9004755</v>
          </cell>
          <cell r="V1203" t="str">
            <v>METRO CABLE ELECTRICO TSJ 3 X 14.</v>
          </cell>
          <cell r="W1203">
            <v>210.25</v>
          </cell>
          <cell r="Y1203">
            <v>0</v>
          </cell>
        </row>
        <row r="1204">
          <cell r="U1204">
            <v>9004763</v>
          </cell>
          <cell r="V1204" t="str">
            <v>VALVULA DE COMPUERTA 25 MM (1")</v>
          </cell>
          <cell r="W1204">
            <v>0</v>
          </cell>
          <cell r="Y1204">
            <v>0</v>
          </cell>
        </row>
        <row r="1205">
          <cell r="U1205">
            <v>9004766</v>
          </cell>
          <cell r="V1205" t="str">
            <v>VALVULA DE BOLA BRONCE 50 MM (2")</v>
          </cell>
          <cell r="W1205">
            <v>0</v>
          </cell>
          <cell r="Y1205">
            <v>37.909999999999997</v>
          </cell>
        </row>
        <row r="1206">
          <cell r="U1206">
            <v>9004770</v>
          </cell>
          <cell r="V1206" t="str">
            <v>VALVULA FLOTADOR 50 MM (2")</v>
          </cell>
          <cell r="W1206">
            <v>0</v>
          </cell>
          <cell r="Y1206">
            <v>0</v>
          </cell>
        </row>
        <row r="1207">
          <cell r="U1207">
            <v>9004832</v>
          </cell>
          <cell r="V1207" t="str">
            <v>IMPULSOR PARA BOMBA MJS/MJC 0.5 HP</v>
          </cell>
          <cell r="W1207">
            <v>1</v>
          </cell>
          <cell r="Y1207">
            <v>27.09</v>
          </cell>
        </row>
        <row r="1208">
          <cell r="U1208">
            <v>9004846</v>
          </cell>
          <cell r="V1208" t="str">
            <v>IMPULSOR PARA BOMBA ACE-S200SD</v>
          </cell>
          <cell r="W1208">
            <v>2</v>
          </cell>
          <cell r="Y1208">
            <v>68.2</v>
          </cell>
        </row>
        <row r="1209">
          <cell r="U1209">
            <v>9004847</v>
          </cell>
          <cell r="V1209" t="str">
            <v>IMPULSOR PARA BOMBA ACE-300SD</v>
          </cell>
          <cell r="W1209">
            <v>8</v>
          </cell>
          <cell r="Y1209">
            <v>40.49</v>
          </cell>
        </row>
        <row r="1210">
          <cell r="U1210">
            <v>9004849</v>
          </cell>
          <cell r="V1210" t="str">
            <v>DIFUSOR PARA BOMBA ACE300 - 500</v>
          </cell>
          <cell r="W1210">
            <v>0</v>
          </cell>
          <cell r="Y1210">
            <v>50.39</v>
          </cell>
        </row>
        <row r="1211">
          <cell r="U1211">
            <v>9004851</v>
          </cell>
          <cell r="V1211" t="str">
            <v>IMPULSOR PARA BOMBA ACE-500SD</v>
          </cell>
          <cell r="W1211">
            <v>4</v>
          </cell>
          <cell r="Y1211">
            <v>61.33</v>
          </cell>
        </row>
        <row r="1212">
          <cell r="U1212">
            <v>9004863</v>
          </cell>
          <cell r="V1212" t="str">
            <v>IMPULSOR PARA BOMBA MJC</v>
          </cell>
          <cell r="W1212">
            <v>0</v>
          </cell>
          <cell r="Y1212">
            <v>29.49</v>
          </cell>
        </row>
        <row r="1213">
          <cell r="U1213">
            <v>9004897</v>
          </cell>
          <cell r="V1213" t="str">
            <v>BOMBA CENT. JET MJC100 1 HP 1 PH 230 V</v>
          </cell>
          <cell r="W1213">
            <v>4</v>
          </cell>
          <cell r="Y1213">
            <v>504.3</v>
          </cell>
        </row>
        <row r="1214">
          <cell r="U1214">
            <v>9004898</v>
          </cell>
          <cell r="V1214" t="str">
            <v>BOMBA CENT. JET MJC50 1/2 HP 1 PH 230 V</v>
          </cell>
          <cell r="W1214">
            <v>4</v>
          </cell>
          <cell r="Y1214">
            <v>421.66</v>
          </cell>
        </row>
        <row r="1215">
          <cell r="U1215">
            <v>9004899</v>
          </cell>
          <cell r="V1215" t="str">
            <v>BOMBA CENT. JET MJC75 3/4 HP 1 PH 230 V</v>
          </cell>
          <cell r="W1215">
            <v>0</v>
          </cell>
          <cell r="Y1215">
            <v>345.66</v>
          </cell>
        </row>
        <row r="1216">
          <cell r="U1216">
            <v>9004900</v>
          </cell>
          <cell r="V1216" t="str">
            <v>BOMBA CENT. JET MJS100 1 HP 1 PH 230 V</v>
          </cell>
          <cell r="W1216">
            <v>0</v>
          </cell>
          <cell r="Y1216">
            <v>532.16999999999996</v>
          </cell>
        </row>
        <row r="1217">
          <cell r="U1217">
            <v>9004900</v>
          </cell>
          <cell r="V1217" t="str">
            <v>BOMBA CENT. JET MJS100 1 HP 1 PH 230 V</v>
          </cell>
          <cell r="W1217">
            <v>0</v>
          </cell>
          <cell r="Y1217">
            <v>532.16999999999996</v>
          </cell>
        </row>
        <row r="1218">
          <cell r="U1218">
            <v>9004901</v>
          </cell>
          <cell r="V1218" t="str">
            <v>BOMBA CENT. JET MJS50 1/2 HP 1 PH 230 V</v>
          </cell>
          <cell r="W1218">
            <v>4</v>
          </cell>
          <cell r="Y1218">
            <v>374.7</v>
          </cell>
        </row>
        <row r="1219">
          <cell r="U1219">
            <v>9004902</v>
          </cell>
          <cell r="V1219" t="str">
            <v>BOMBA CENT. JET MJS75 3/4 HP 1 PH 230 V</v>
          </cell>
          <cell r="W1219">
            <v>2</v>
          </cell>
          <cell r="Y1219">
            <v>325.83</v>
          </cell>
        </row>
        <row r="1220">
          <cell r="U1220">
            <v>9004908</v>
          </cell>
          <cell r="V1220" t="str">
            <v>BOMBA SUM. MONARCH 1.5 HP MSS20-15LP S/M</v>
          </cell>
          <cell r="W1220">
            <v>1</v>
          </cell>
          <cell r="Y1220">
            <v>404.25</v>
          </cell>
        </row>
        <row r="1221">
          <cell r="U1221">
            <v>9004910</v>
          </cell>
          <cell r="V1221" t="str">
            <v>BOMBA SUM. MONARCH 2 HP MSS20-200LP S/M</v>
          </cell>
          <cell r="W1221">
            <v>0</v>
          </cell>
          <cell r="Y1221">
            <v>256.23</v>
          </cell>
        </row>
        <row r="1222">
          <cell r="U1222">
            <v>9004914</v>
          </cell>
          <cell r="V1222" t="str">
            <v>BOMBA SUM. MONARCH 5 HP MSS20-50LP S/M</v>
          </cell>
          <cell r="W1222">
            <v>0</v>
          </cell>
          <cell r="Y1222">
            <v>310</v>
          </cell>
        </row>
        <row r="1223">
          <cell r="U1223">
            <v>9004919</v>
          </cell>
          <cell r="V1223" t="str">
            <v>BOMBA SUMER MONARCH 2 HP MSS30-200LP S/M</v>
          </cell>
          <cell r="W1223">
            <v>1</v>
          </cell>
          <cell r="Y1223">
            <v>232.91</v>
          </cell>
        </row>
        <row r="1224">
          <cell r="U1224">
            <v>9004921</v>
          </cell>
          <cell r="V1224" t="str">
            <v>BOMBA SUM. MONARCH 3 HP MSS30-30LP S/M</v>
          </cell>
          <cell r="W1224">
            <v>0</v>
          </cell>
          <cell r="Y1224">
            <v>482.08</v>
          </cell>
        </row>
        <row r="1225">
          <cell r="U1225">
            <v>9004923</v>
          </cell>
          <cell r="V1225" t="str">
            <v>BOMBA SUM. MONARCH 5 HP MSS30-50LP S/M</v>
          </cell>
          <cell r="W1225">
            <v>1</v>
          </cell>
          <cell r="Y1225">
            <v>503.92</v>
          </cell>
        </row>
        <row r="1226">
          <cell r="U1226">
            <v>9004924</v>
          </cell>
          <cell r="V1226" t="str">
            <v>BOMBA SUM. MONARCH 7.5HP MSS30-7.5LP S/M</v>
          </cell>
          <cell r="W1226">
            <v>0</v>
          </cell>
          <cell r="Y1226">
            <v>553.62</v>
          </cell>
        </row>
        <row r="1227">
          <cell r="U1227">
            <v>9004927</v>
          </cell>
          <cell r="V1227" t="str">
            <v>BOMBA SUM. MONARCH 3 HP MSS50-30LP S/M</v>
          </cell>
          <cell r="W1227">
            <v>0</v>
          </cell>
          <cell r="Y1227">
            <v>233.34</v>
          </cell>
        </row>
        <row r="1228">
          <cell r="U1228">
            <v>9004929</v>
          </cell>
          <cell r="V1228" t="str">
            <v>BOMBA SUM. MONARCH 5 HP MSS50-50LP S/M</v>
          </cell>
          <cell r="W1228">
            <v>0</v>
          </cell>
          <cell r="Y1228">
            <v>438.24</v>
          </cell>
        </row>
        <row r="1229">
          <cell r="U1229">
            <v>9004932</v>
          </cell>
          <cell r="V1229" t="str">
            <v>BOMBA SUM. MONARCH 1/2 HP MST10-50LP S/M</v>
          </cell>
          <cell r="W1229">
            <v>2</v>
          </cell>
          <cell r="Y1229">
            <v>139.43</v>
          </cell>
        </row>
        <row r="1230">
          <cell r="U1230">
            <v>9004934</v>
          </cell>
          <cell r="V1230" t="str">
            <v>BOMBA SUM. MONARCH 1 HP MST15-100LP S/M</v>
          </cell>
          <cell r="W1230">
            <v>0</v>
          </cell>
          <cell r="Y1230">
            <v>185.81</v>
          </cell>
        </row>
        <row r="1231">
          <cell r="U1231">
            <v>9004939</v>
          </cell>
          <cell r="V1231" t="str">
            <v>BOMBA CENT. NSPHE5003 5 HP 3 PH 230 V</v>
          </cell>
          <cell r="W1231">
            <v>0</v>
          </cell>
          <cell r="Y1231">
            <v>1045.5999999999999</v>
          </cell>
        </row>
        <row r="1232">
          <cell r="U1232">
            <v>9004940</v>
          </cell>
          <cell r="V1232" t="str">
            <v>BOMBA CENT. NSPHE-150 1.5 HP 1 PH 230 V</v>
          </cell>
          <cell r="W1232">
            <v>0</v>
          </cell>
          <cell r="Y1232">
            <v>416.63</v>
          </cell>
        </row>
        <row r="1233">
          <cell r="U1233">
            <v>9004941</v>
          </cell>
          <cell r="V1233" t="str">
            <v>BOMBA CENT. NSPHE300 3 HP 1 PH 230 V</v>
          </cell>
          <cell r="W1233">
            <v>0</v>
          </cell>
          <cell r="Y1233">
            <v>1167.47</v>
          </cell>
        </row>
        <row r="1234">
          <cell r="U1234">
            <v>9004942</v>
          </cell>
          <cell r="V1234" t="str">
            <v>BOMBA CENT. NSPHE3003 3 HP 3 PH 230 V</v>
          </cell>
          <cell r="W1234">
            <v>1</v>
          </cell>
          <cell r="Y1234">
            <v>1005.03</v>
          </cell>
        </row>
        <row r="1235">
          <cell r="U1235">
            <v>9004943</v>
          </cell>
          <cell r="V1235" t="str">
            <v>BOMBA CENT. NSPHE-S200 2 HP 1 PH 230 V</v>
          </cell>
          <cell r="W1235">
            <v>1</v>
          </cell>
          <cell r="Y1235">
            <v>540.25</v>
          </cell>
        </row>
        <row r="1236">
          <cell r="U1236">
            <v>9004948</v>
          </cell>
          <cell r="V1236" t="str">
            <v>BOMBA SUM. MONARCH 7.5 HP SS85-750LP S/M</v>
          </cell>
          <cell r="W1236">
            <v>0</v>
          </cell>
          <cell r="Y1236">
            <v>0</v>
          </cell>
        </row>
        <row r="1237">
          <cell r="U1237">
            <v>9004949</v>
          </cell>
          <cell r="V1237" t="str">
            <v>BOMBA SUMIDERO WS100HAM-1 1HP 1PH</v>
          </cell>
          <cell r="W1237">
            <v>0</v>
          </cell>
          <cell r="Y1237">
            <v>555</v>
          </cell>
        </row>
        <row r="1238">
          <cell r="U1238">
            <v>9004953</v>
          </cell>
          <cell r="V1238" t="str">
            <v>BOMBA SUMIDERO WS102M-34 1 HP 3 PH 460 V</v>
          </cell>
          <cell r="W1238">
            <v>1</v>
          </cell>
          <cell r="Y1238">
            <v>801.36</v>
          </cell>
        </row>
        <row r="1239">
          <cell r="U1239">
            <v>9004957</v>
          </cell>
          <cell r="V1239" t="str">
            <v>BOMBA SUMID WS50HAM-12-20 1/2HP 1PH 230V</v>
          </cell>
          <cell r="W1239">
            <v>0</v>
          </cell>
          <cell r="Y1239">
            <v>500</v>
          </cell>
        </row>
        <row r="1240">
          <cell r="U1240">
            <v>9004958</v>
          </cell>
          <cell r="V1240" t="str">
            <v>BOMBA SUMID WS51AM 1/2 HP 1 PH 115 V</v>
          </cell>
          <cell r="W1240">
            <v>0</v>
          </cell>
          <cell r="Y1240">
            <v>400</v>
          </cell>
        </row>
        <row r="1241">
          <cell r="U1241">
            <v>9004960</v>
          </cell>
          <cell r="V1241" t="str">
            <v>BOMBA SUMID WS52AM 1/2 HP 1 PH 115 V</v>
          </cell>
          <cell r="W1241">
            <v>0</v>
          </cell>
          <cell r="Y1241">
            <v>428</v>
          </cell>
        </row>
        <row r="1242">
          <cell r="U1242">
            <v>9004961</v>
          </cell>
          <cell r="V1242" t="str">
            <v>BOMBA SUMIDERO WS52HAM 1/2 HP 1 PH 115 V</v>
          </cell>
          <cell r="W1242">
            <v>0</v>
          </cell>
          <cell r="Y1242">
            <v>422</v>
          </cell>
        </row>
        <row r="1243">
          <cell r="U1243">
            <v>9004994</v>
          </cell>
          <cell r="V1243" t="str">
            <v>BX110075 GEOMALLA BIAXIAL 4X75M</v>
          </cell>
          <cell r="W1243">
            <v>2</v>
          </cell>
          <cell r="Y1243">
            <v>663.72</v>
          </cell>
        </row>
        <row r="1244">
          <cell r="U1244">
            <v>9004996</v>
          </cell>
          <cell r="V1244" t="str">
            <v>BX120060 GEOMALLA BIAXIAL 4mX50m</v>
          </cell>
          <cell r="W1244">
            <v>0</v>
          </cell>
          <cell r="Y1244">
            <v>717.59</v>
          </cell>
        </row>
        <row r="1245">
          <cell r="U1245">
            <v>9005002</v>
          </cell>
          <cell r="V1245" t="str">
            <v>MANOMETRO SECO (0-200) PSI.</v>
          </cell>
          <cell r="W1245">
            <v>1</v>
          </cell>
          <cell r="Y1245">
            <v>6.25</v>
          </cell>
        </row>
        <row r="1246">
          <cell r="U1246">
            <v>9005003</v>
          </cell>
          <cell r="V1246" t="str">
            <v>MANOMETRO GLICERINA 0-200 PSI</v>
          </cell>
          <cell r="W1246">
            <v>0</v>
          </cell>
          <cell r="Y1246">
            <v>0</v>
          </cell>
        </row>
        <row r="1247">
          <cell r="U1247">
            <v>9005012</v>
          </cell>
          <cell r="V1247" t="str">
            <v>INTERRUPTOR DE PRESION 20-40 PSI</v>
          </cell>
          <cell r="W1247">
            <v>83</v>
          </cell>
          <cell r="Y1247">
            <v>17.64</v>
          </cell>
        </row>
        <row r="1248">
          <cell r="U1248">
            <v>9005013</v>
          </cell>
          <cell r="V1248" t="str">
            <v>INTERRUPTOR DE PRESION 30-50 PSI</v>
          </cell>
          <cell r="W1248">
            <v>90</v>
          </cell>
          <cell r="Y1248">
            <v>15.3</v>
          </cell>
        </row>
        <row r="1249">
          <cell r="U1249">
            <v>9005032</v>
          </cell>
          <cell r="V1249" t="str">
            <v>CARRUCHAS    RIB LOC</v>
          </cell>
          <cell r="W1249">
            <v>0</v>
          </cell>
          <cell r="Y1249">
            <v>0</v>
          </cell>
        </row>
        <row r="1250">
          <cell r="U1250">
            <v>9005035</v>
          </cell>
          <cell r="V1250" t="str">
            <v>BOMBA AGUA RESIDUAL 1864ND-E</v>
          </cell>
          <cell r="W1250">
            <v>1</v>
          </cell>
          <cell r="Y1250">
            <v>2918.28</v>
          </cell>
        </row>
        <row r="1251">
          <cell r="U1251">
            <v>9005118</v>
          </cell>
          <cell r="V1251" t="str">
            <v>EYECTOR-DIFUSOR AK100/57</v>
          </cell>
          <cell r="W1251">
            <v>2</v>
          </cell>
          <cell r="Y1251">
            <v>447.92</v>
          </cell>
        </row>
        <row r="1252">
          <cell r="U1252">
            <v>9005120</v>
          </cell>
          <cell r="V1252" t="str">
            <v>SILENCIADOR AKSI100</v>
          </cell>
          <cell r="W1252">
            <v>1</v>
          </cell>
          <cell r="Y1252">
            <v>406.76</v>
          </cell>
        </row>
        <row r="1253">
          <cell r="U1253">
            <v>9005122</v>
          </cell>
          <cell r="V1253" t="str">
            <v>KIT DE ELEVACION AKSL100</v>
          </cell>
          <cell r="W1253">
            <v>1</v>
          </cell>
          <cell r="Y1253">
            <v>196.12</v>
          </cell>
        </row>
        <row r="1254">
          <cell r="U1254">
            <v>9005126</v>
          </cell>
          <cell r="V1254" t="str">
            <v>TUBO ASPIRACION AKTA100</v>
          </cell>
          <cell r="W1254">
            <v>2</v>
          </cell>
          <cell r="Y1254">
            <v>200.08</v>
          </cell>
        </row>
        <row r="1255">
          <cell r="U1255">
            <v>9005140</v>
          </cell>
          <cell r="V1255" t="str">
            <v>BASTIDOR DE APOYO TSKG 100 MM (4")</v>
          </cell>
          <cell r="W1255">
            <v>1</v>
          </cell>
          <cell r="Y1255">
            <v>36.76</v>
          </cell>
        </row>
        <row r="1256">
          <cell r="U1256">
            <v>9005153</v>
          </cell>
          <cell r="V1256" t="str">
            <v>VALVULA RETENCION CV-3T 18 MM (3/4")</v>
          </cell>
          <cell r="W1256">
            <v>2</v>
          </cell>
          <cell r="Y1256">
            <v>9.25</v>
          </cell>
        </row>
        <row r="1257">
          <cell r="U1257">
            <v>9005156</v>
          </cell>
          <cell r="V1257" t="str">
            <v>VALVULA RETENCION CV-6T 38 MM (1-1/2")</v>
          </cell>
          <cell r="W1257">
            <v>0</v>
          </cell>
          <cell r="Y1257">
            <v>18</v>
          </cell>
        </row>
        <row r="1258">
          <cell r="U1258">
            <v>9005167</v>
          </cell>
          <cell r="V1258" t="str">
            <v>VALVULA DE PIE FV-5T 31 MM (1-1/4")</v>
          </cell>
          <cell r="W1258">
            <v>1</v>
          </cell>
          <cell r="Y1258">
            <v>24.86</v>
          </cell>
        </row>
        <row r="1259">
          <cell r="U1259">
            <v>9005168</v>
          </cell>
          <cell r="V1259" t="str">
            <v>VALVULA DE PIE FV-6T 38 MM (1-1/2")</v>
          </cell>
          <cell r="W1259">
            <v>0</v>
          </cell>
          <cell r="Y1259">
            <v>17.22</v>
          </cell>
        </row>
        <row r="1260">
          <cell r="U1260">
            <v>9005176</v>
          </cell>
          <cell r="V1260" t="str">
            <v>TANQUE DE PRESION I20-PC66 76 LITROS</v>
          </cell>
          <cell r="W1260">
            <v>8</v>
          </cell>
          <cell r="Y1260">
            <v>165.18</v>
          </cell>
        </row>
        <row r="1261">
          <cell r="U1261">
            <v>9005178</v>
          </cell>
          <cell r="V1261" t="str">
            <v>TANQUE DE PRESION I35-PC122 126 LITROS</v>
          </cell>
          <cell r="W1261">
            <v>0</v>
          </cell>
          <cell r="Y1261">
            <v>283.18</v>
          </cell>
        </row>
        <row r="1262">
          <cell r="U1262">
            <v>9005179</v>
          </cell>
          <cell r="V1262" t="str">
            <v>TANQUE DE PRESION I45-PC144 167 LITROS</v>
          </cell>
          <cell r="W1262">
            <v>1</v>
          </cell>
          <cell r="Y1262">
            <v>364.4</v>
          </cell>
        </row>
        <row r="1263">
          <cell r="U1263">
            <v>9005192</v>
          </cell>
          <cell r="V1263" t="str">
            <v>MANOMETRO SECO 0-100 PSI.</v>
          </cell>
          <cell r="W1263">
            <v>129</v>
          </cell>
          <cell r="Y1263">
            <v>3.01</v>
          </cell>
        </row>
        <row r="1264">
          <cell r="U1264">
            <v>9005193</v>
          </cell>
          <cell r="V1264" t="str">
            <v>BASE PARA MONTAJE DE BOMBA</v>
          </cell>
          <cell r="W1264">
            <v>0</v>
          </cell>
          <cell r="Y1264">
            <v>0</v>
          </cell>
        </row>
        <row r="1265">
          <cell r="U1265">
            <v>9005200</v>
          </cell>
          <cell r="V1265" t="str">
            <v>VALVULA RETENCION SCB5T 31 MM (1-1/4)</v>
          </cell>
          <cell r="W1265">
            <v>37</v>
          </cell>
          <cell r="Y1265">
            <v>10</v>
          </cell>
        </row>
        <row r="1266">
          <cell r="U1266">
            <v>9005202</v>
          </cell>
          <cell r="V1266" t="str">
            <v>VALVULA RETENCION SCB6T 38 MM (1.5")</v>
          </cell>
          <cell r="W1266">
            <v>23</v>
          </cell>
          <cell r="Y1266">
            <v>16.72</v>
          </cell>
        </row>
        <row r="1267">
          <cell r="U1267">
            <v>9005209</v>
          </cell>
          <cell r="V1267" t="str">
            <v>CONECTOR CODO 36-6 6.35MM 1/4" DOROT</v>
          </cell>
          <cell r="W1267">
            <v>0</v>
          </cell>
          <cell r="Y1267">
            <v>12</v>
          </cell>
        </row>
        <row r="1268">
          <cell r="U1268">
            <v>9005430</v>
          </cell>
          <cell r="V1268" t="str">
            <v>JUEGO IMPULS-DIFUSORES CR16-100 G-335072</v>
          </cell>
          <cell r="W1268">
            <v>0</v>
          </cell>
          <cell r="Y1268">
            <v>0</v>
          </cell>
        </row>
        <row r="1269">
          <cell r="U1269">
            <v>9005447</v>
          </cell>
          <cell r="V1269" t="str">
            <v>BOMBA SUM. GRUNDFOS 2 HP 40S20-7 S/M</v>
          </cell>
          <cell r="W1269">
            <v>0</v>
          </cell>
          <cell r="Y1269">
            <v>636</v>
          </cell>
        </row>
        <row r="1270">
          <cell r="U1270">
            <v>9005449</v>
          </cell>
          <cell r="V1270" t="str">
            <v>BOMBA SUM. GRUNDFOS 7.5 HP 40S75-21 S/M</v>
          </cell>
          <cell r="W1270">
            <v>0</v>
          </cell>
          <cell r="Y1270">
            <v>2477.2800000000002</v>
          </cell>
        </row>
        <row r="1271">
          <cell r="U1271">
            <v>9005456</v>
          </cell>
          <cell r="V1271" t="str">
            <v>SELLO MECANICO CR16-50 G-425062</v>
          </cell>
          <cell r="W1271">
            <v>0</v>
          </cell>
          <cell r="Y1271">
            <v>0</v>
          </cell>
        </row>
        <row r="1272">
          <cell r="U1272">
            <v>9005457</v>
          </cell>
          <cell r="V1272" t="str">
            <v>SELLO MECANICO-EMPAQ 2-7 ETAPAS G-425063</v>
          </cell>
          <cell r="W1272">
            <v>2</v>
          </cell>
          <cell r="Y1272">
            <v>276.11</v>
          </cell>
        </row>
        <row r="1273">
          <cell r="U1273">
            <v>9005485</v>
          </cell>
          <cell r="V1273" t="str">
            <v>BOMBA SUM. GRUNDFOS 3 HP 60S30-5 S/M</v>
          </cell>
          <cell r="W1273">
            <v>0</v>
          </cell>
          <cell r="Y1273">
            <v>800</v>
          </cell>
        </row>
        <row r="1274">
          <cell r="U1274">
            <v>9005508</v>
          </cell>
          <cell r="V1274" t="str">
            <v>BOMBA SUM. GRUNDFOS 20 HP 85S200-16 S/M</v>
          </cell>
          <cell r="W1274">
            <v>0</v>
          </cell>
          <cell r="Y1274">
            <v>2200</v>
          </cell>
        </row>
        <row r="1275">
          <cell r="U1275">
            <v>9005510</v>
          </cell>
          <cell r="V1275" t="str">
            <v>BOMBA SUM. GRUNDFOS 5 HP 85S50-4 S/M</v>
          </cell>
          <cell r="W1275">
            <v>0</v>
          </cell>
          <cell r="Y1275">
            <v>953.63</v>
          </cell>
        </row>
        <row r="1276">
          <cell r="U1276">
            <v>9005555</v>
          </cell>
          <cell r="V1276" t="str">
            <v>ACOPLE BOMBA - MOTOR SUMERGIBLE</v>
          </cell>
          <cell r="W1276">
            <v>0</v>
          </cell>
          <cell r="Y1276">
            <v>0</v>
          </cell>
        </row>
        <row r="1277">
          <cell r="U1277">
            <v>9005559</v>
          </cell>
          <cell r="V1277" t="str">
            <v>SELLO MEC. P/CR1, 3, 5 HQQE9</v>
          </cell>
          <cell r="W1277">
            <v>0</v>
          </cell>
          <cell r="Y1277">
            <v>256</v>
          </cell>
        </row>
        <row r="1278">
          <cell r="U1278">
            <v>9005561</v>
          </cell>
          <cell r="V1278" t="str">
            <v>SELLO MECANICO CRN32-5 KUBE</v>
          </cell>
          <cell r="W1278">
            <v>0</v>
          </cell>
          <cell r="Y1278">
            <v>261.06</v>
          </cell>
        </row>
        <row r="1279">
          <cell r="U1279">
            <v>9005565</v>
          </cell>
          <cell r="V1279" t="str">
            <v>SELLO MECANICO CR(N) 16 AUUE</v>
          </cell>
          <cell r="W1279">
            <v>0</v>
          </cell>
          <cell r="Y1279">
            <v>0</v>
          </cell>
        </row>
        <row r="1280">
          <cell r="U1280">
            <v>9005647</v>
          </cell>
          <cell r="V1280" t="str">
            <v>CONTROLADOR DE MOTOR CU3 200 V</v>
          </cell>
          <cell r="W1280">
            <v>1</v>
          </cell>
          <cell r="Y1280">
            <v>617.95000000000005</v>
          </cell>
        </row>
        <row r="1281">
          <cell r="U1281">
            <v>9005664</v>
          </cell>
          <cell r="V1281" t="str">
            <v>MOTOR SUM GRUNDFOS 1/2 HP 1 PH 115 V</v>
          </cell>
          <cell r="W1281">
            <v>1</v>
          </cell>
          <cell r="Y1281">
            <v>309.95999999999998</v>
          </cell>
        </row>
        <row r="1282">
          <cell r="U1282">
            <v>9005665</v>
          </cell>
          <cell r="V1282" t="str">
            <v>MOTOR SUM GRUNDFOS 1/2 HP 1 PH 230 V</v>
          </cell>
          <cell r="W1282">
            <v>1</v>
          </cell>
          <cell r="Y1282">
            <v>326.97000000000003</v>
          </cell>
        </row>
        <row r="1283">
          <cell r="U1283">
            <v>9005669</v>
          </cell>
          <cell r="V1283" t="str">
            <v>MOTOR SUM GRUNDFOS 10 HP 3 PH 230 V</v>
          </cell>
          <cell r="W1283">
            <v>1</v>
          </cell>
          <cell r="Y1283">
            <v>940.43</v>
          </cell>
        </row>
        <row r="1284">
          <cell r="U1284">
            <v>9005671</v>
          </cell>
          <cell r="V1284" t="str">
            <v>MOTOR SUM GRUNDFOS 10 HP 3 PH 460 V</v>
          </cell>
          <cell r="W1284">
            <v>0</v>
          </cell>
          <cell r="Y1284">
            <v>972.38</v>
          </cell>
        </row>
        <row r="1285">
          <cell r="U1285">
            <v>9005675</v>
          </cell>
          <cell r="V1285" t="str">
            <v>MOTOR SUM GRUNDFOS 2 HP 1 PH 230 V</v>
          </cell>
          <cell r="W1285">
            <v>0</v>
          </cell>
          <cell r="Y1285">
            <v>536.95000000000005</v>
          </cell>
        </row>
        <row r="1286">
          <cell r="U1286">
            <v>9005677</v>
          </cell>
          <cell r="V1286" t="str">
            <v>MOTOR SUM GRUNDFOS 20 HP 3 PH 230 V</v>
          </cell>
          <cell r="W1286">
            <v>0</v>
          </cell>
          <cell r="Y1286">
            <v>1255</v>
          </cell>
        </row>
        <row r="1287">
          <cell r="U1287">
            <v>9005682</v>
          </cell>
          <cell r="V1287" t="str">
            <v>MOTOR SUM GRUNDFOS 20 HP 3 PH 460 V</v>
          </cell>
          <cell r="W1287">
            <v>0</v>
          </cell>
          <cell r="Y1287">
            <v>1387.9</v>
          </cell>
        </row>
        <row r="1288">
          <cell r="U1288">
            <v>9005683</v>
          </cell>
          <cell r="V1288" t="str">
            <v>MOTOR SUM GRUNDFOS 25 HP 3 PH 230 V</v>
          </cell>
          <cell r="W1288">
            <v>0</v>
          </cell>
          <cell r="Y1288">
            <v>1400</v>
          </cell>
        </row>
        <row r="1289">
          <cell r="U1289">
            <v>9005685</v>
          </cell>
          <cell r="V1289" t="str">
            <v>MOTOR SUM GRUNDFOS 25 HP 3 PH 460 V</v>
          </cell>
          <cell r="W1289">
            <v>0</v>
          </cell>
          <cell r="Y1289">
            <v>0</v>
          </cell>
        </row>
        <row r="1290">
          <cell r="U1290">
            <v>9005688</v>
          </cell>
          <cell r="V1290" t="str">
            <v>MOTOR SUM GRUNDFOS 3 HP 1 PH 230 V</v>
          </cell>
          <cell r="W1290">
            <v>1</v>
          </cell>
          <cell r="Y1290">
            <v>680.78</v>
          </cell>
        </row>
        <row r="1291">
          <cell r="U1291">
            <v>9005689</v>
          </cell>
          <cell r="V1291" t="str">
            <v>MOTOR SUM GRUNDFOS 3 HP 3 PH 230 V</v>
          </cell>
          <cell r="W1291">
            <v>0</v>
          </cell>
          <cell r="Y1291">
            <v>494.53</v>
          </cell>
        </row>
        <row r="1292">
          <cell r="U1292">
            <v>9005690</v>
          </cell>
          <cell r="V1292" t="str">
            <v>MOTOR SUM GRUNDFOS 30 HP 3 PH 230 V</v>
          </cell>
          <cell r="W1292">
            <v>0</v>
          </cell>
          <cell r="Y1292">
            <v>1829.84</v>
          </cell>
        </row>
        <row r="1293">
          <cell r="U1293">
            <v>9005691</v>
          </cell>
          <cell r="V1293" t="str">
            <v>MOTOR SUM GRUNDFOS 30 HP 3 PH 460 V</v>
          </cell>
          <cell r="W1293">
            <v>0</v>
          </cell>
          <cell r="Y1293">
            <v>0</v>
          </cell>
        </row>
        <row r="1294">
          <cell r="U1294">
            <v>9005694</v>
          </cell>
          <cell r="V1294" t="str">
            <v>MOTOR SUM GRUNDFOS 40 HP 3 PH 460 V</v>
          </cell>
          <cell r="W1294">
            <v>0</v>
          </cell>
          <cell r="Y1294">
            <v>0</v>
          </cell>
        </row>
        <row r="1295">
          <cell r="U1295">
            <v>9005695</v>
          </cell>
          <cell r="V1295" t="str">
            <v>MOTOR SUM GRUNDFOS 5 HP 1 PH 230 V</v>
          </cell>
          <cell r="W1295">
            <v>0</v>
          </cell>
          <cell r="Y1295">
            <v>954</v>
          </cell>
        </row>
        <row r="1296">
          <cell r="U1296">
            <v>9005696</v>
          </cell>
          <cell r="V1296" t="str">
            <v>MOTOR SUM GRUNDFOS 5 HP 3 PH 230 V</v>
          </cell>
          <cell r="W1296">
            <v>0</v>
          </cell>
          <cell r="Y1296">
            <v>721.98</v>
          </cell>
        </row>
        <row r="1297">
          <cell r="U1297">
            <v>9005700</v>
          </cell>
          <cell r="V1297" t="str">
            <v>MOTOR SUM GRUNDFOS 7.5 HP 3 PH 230 V</v>
          </cell>
          <cell r="W1297">
            <v>1</v>
          </cell>
          <cell r="Y1297">
            <v>965</v>
          </cell>
        </row>
        <row r="1298">
          <cell r="U1298">
            <v>9005701</v>
          </cell>
          <cell r="V1298" t="str">
            <v>MOTOR SUM GRUNDFOS 7.5 HP 3 PH 460 V 6"</v>
          </cell>
          <cell r="W1298">
            <v>0</v>
          </cell>
          <cell r="Y1298">
            <v>775</v>
          </cell>
        </row>
        <row r="1299">
          <cell r="U1299">
            <v>9005712</v>
          </cell>
          <cell r="V1299" t="str">
            <v>BOMBA CENT. MQ3-35 3/4 HP 1 PH 115 V</v>
          </cell>
          <cell r="W1299">
            <v>2</v>
          </cell>
          <cell r="Y1299">
            <v>535.62</v>
          </cell>
        </row>
        <row r="1300">
          <cell r="U1300">
            <v>9005713</v>
          </cell>
          <cell r="V1300" t="str">
            <v>BOMBA CENT. MQ3-35 3/4 HP 1 PH 230 V</v>
          </cell>
          <cell r="W1300">
            <v>19</v>
          </cell>
          <cell r="Y1300">
            <v>636.4</v>
          </cell>
        </row>
        <row r="1301">
          <cell r="U1301">
            <v>9005714</v>
          </cell>
          <cell r="V1301" t="str">
            <v>BOMBA CENT.MQ3-45 1 HP 1 PH 115 V P CTE</v>
          </cell>
          <cell r="W1301">
            <v>1</v>
          </cell>
          <cell r="Y1301">
            <v>592.70000000000005</v>
          </cell>
        </row>
        <row r="1302">
          <cell r="U1302">
            <v>9005715</v>
          </cell>
          <cell r="V1302" t="str">
            <v>BOMBA CENT.MQ3-45 1 HP 1 PH 230 V P CTE</v>
          </cell>
          <cell r="W1302">
            <v>0</v>
          </cell>
          <cell r="Y1302">
            <v>700.02</v>
          </cell>
        </row>
        <row r="1303">
          <cell r="U1303">
            <v>9005770</v>
          </cell>
          <cell r="V1303" t="str">
            <v>REDUCCION HG 62MM(2-1/2")X 50MM(2")</v>
          </cell>
          <cell r="W1303">
            <v>0</v>
          </cell>
          <cell r="Y1303">
            <v>0</v>
          </cell>
        </row>
        <row r="1304">
          <cell r="U1304">
            <v>9005856</v>
          </cell>
          <cell r="V1304" t="str">
            <v>MOTOR SUM HITACHI 15 HP 1 PH 230 V</v>
          </cell>
          <cell r="W1304">
            <v>0</v>
          </cell>
          <cell r="Y1304">
            <v>1503.51</v>
          </cell>
        </row>
        <row r="1305">
          <cell r="U1305">
            <v>9005867</v>
          </cell>
          <cell r="V1305" t="str">
            <v>MOTOR SUM HITACHI 7.5 HP 1 PH 230 V</v>
          </cell>
          <cell r="W1305">
            <v>0</v>
          </cell>
          <cell r="Y1305">
            <v>867.74</v>
          </cell>
        </row>
        <row r="1306">
          <cell r="U1306">
            <v>9005871</v>
          </cell>
          <cell r="V1306" t="str">
            <v>CAJA DE ARRANQUE HITACHI 15 HP 230 V</v>
          </cell>
          <cell r="W1306">
            <v>0</v>
          </cell>
          <cell r="Y1306">
            <v>687.71</v>
          </cell>
        </row>
        <row r="1307">
          <cell r="U1307">
            <v>9005874</v>
          </cell>
          <cell r="V1307" t="str">
            <v>MANOMETRO GLICERINA 0-600 PSI</v>
          </cell>
          <cell r="W1307">
            <v>0</v>
          </cell>
          <cell r="Y1307">
            <v>0</v>
          </cell>
        </row>
        <row r="1308">
          <cell r="U1308">
            <v>9005877</v>
          </cell>
          <cell r="V1308" t="str">
            <v>MEMBRANA PARA TANQUE 20 LITROS</v>
          </cell>
          <cell r="W1308">
            <v>11</v>
          </cell>
          <cell r="Y1308">
            <v>9.52</v>
          </cell>
        </row>
        <row r="1309">
          <cell r="U1309">
            <v>9005884</v>
          </cell>
          <cell r="V1309" t="str">
            <v>VALVULA PIE YORK 25 MM (1")</v>
          </cell>
          <cell r="W1309">
            <v>1</v>
          </cell>
          <cell r="Y1309">
            <v>8</v>
          </cell>
        </row>
        <row r="1310">
          <cell r="U1310">
            <v>9005888</v>
          </cell>
          <cell r="V1310" t="str">
            <v>T DE BRONCE I-9919</v>
          </cell>
          <cell r="W1310">
            <v>51</v>
          </cell>
          <cell r="Y1310">
            <v>8.32</v>
          </cell>
        </row>
        <row r="1311">
          <cell r="U1311">
            <v>9005889</v>
          </cell>
          <cell r="V1311" t="str">
            <v>TUBO FLEXIBLE 1" X 600 MM X 1"</v>
          </cell>
          <cell r="W1311">
            <v>0</v>
          </cell>
          <cell r="Y1311">
            <v>10</v>
          </cell>
        </row>
        <row r="1312">
          <cell r="U1312">
            <v>9005901</v>
          </cell>
          <cell r="V1312" t="str">
            <v>CONDENSADOR 25MF 250V / M61400025</v>
          </cell>
          <cell r="W1312">
            <v>20</v>
          </cell>
          <cell r="Y1312">
            <v>7.92</v>
          </cell>
        </row>
        <row r="1313">
          <cell r="U1313">
            <v>9005910</v>
          </cell>
          <cell r="V1313" t="str">
            <v>CONDENSADOR 60 MF 250V / M61400012</v>
          </cell>
          <cell r="W1313">
            <v>0</v>
          </cell>
          <cell r="Y1313">
            <v>12</v>
          </cell>
        </row>
        <row r="1314">
          <cell r="U1314">
            <v>9005912</v>
          </cell>
          <cell r="V1314" t="str">
            <v>CONDENSADOR 80MF 250V / M61400013</v>
          </cell>
          <cell r="W1314">
            <v>14</v>
          </cell>
          <cell r="Y1314">
            <v>24.93</v>
          </cell>
        </row>
        <row r="1315">
          <cell r="U1315">
            <v>9005937</v>
          </cell>
          <cell r="V1315" t="str">
            <v>BOMBA CENT. JET JA100 1 HP 1 PH 110/220V</v>
          </cell>
          <cell r="W1315">
            <v>12</v>
          </cell>
          <cell r="Y1315">
            <v>236.88</v>
          </cell>
        </row>
        <row r="1316">
          <cell r="U1316">
            <v>9005956</v>
          </cell>
          <cell r="V1316" t="str">
            <v>BOMBA CENT. JET PA100 1 HP 1 PH 115 V</v>
          </cell>
          <cell r="W1316">
            <v>7</v>
          </cell>
          <cell r="Y1316">
            <v>206.11</v>
          </cell>
        </row>
        <row r="1317">
          <cell r="U1317">
            <v>9005961</v>
          </cell>
          <cell r="V1317" t="str">
            <v>BOMBA CENT. PE100 1 HP 1 PH 110 V</v>
          </cell>
          <cell r="W1317">
            <v>0</v>
          </cell>
          <cell r="Y1317">
            <v>103.28</v>
          </cell>
        </row>
        <row r="1318">
          <cell r="U1318">
            <v>9005962</v>
          </cell>
          <cell r="V1318" t="str">
            <v>BOMBA CENT. PE55 1/2 HP 1 PH 110 V</v>
          </cell>
          <cell r="W1318">
            <v>2</v>
          </cell>
          <cell r="Y1318">
            <v>61.08</v>
          </cell>
        </row>
        <row r="1319">
          <cell r="U1319">
            <v>9005963</v>
          </cell>
          <cell r="V1319" t="str">
            <v>COMBO PE50 TANQUE 20L Y ACCESORIOS</v>
          </cell>
          <cell r="W1319">
            <v>10</v>
          </cell>
          <cell r="Y1319">
            <v>168.31</v>
          </cell>
        </row>
        <row r="1320">
          <cell r="U1320">
            <v>9005987</v>
          </cell>
          <cell r="V1320" t="str">
            <v>LAMINA    JPM 1.22X2.44X0.0080</v>
          </cell>
          <cell r="W1320">
            <v>0</v>
          </cell>
          <cell r="Y1320">
            <v>0</v>
          </cell>
        </row>
        <row r="1321">
          <cell r="U1321">
            <v>9005989</v>
          </cell>
          <cell r="V1321" t="str">
            <v>CABLE SUMERGIBLE NO 10 X 3 CON TIERRA</v>
          </cell>
          <cell r="W1321">
            <v>32.65</v>
          </cell>
          <cell r="Y1321">
            <v>5.18</v>
          </cell>
        </row>
        <row r="1322">
          <cell r="U1322">
            <v>9005990</v>
          </cell>
          <cell r="V1322" t="str">
            <v>CABLE SUMERGIBLE NO 12 X 3 CON TIERRA</v>
          </cell>
          <cell r="W1322">
            <v>90.15</v>
          </cell>
          <cell r="Y1322">
            <v>3.56</v>
          </cell>
        </row>
        <row r="1323">
          <cell r="U1323">
            <v>9005992</v>
          </cell>
          <cell r="V1323" t="str">
            <v>CABLE SUMERGIBLE NO 2 X 3 CON TIERRA HD</v>
          </cell>
          <cell r="W1323">
            <v>0</v>
          </cell>
          <cell r="Y1323">
            <v>32.15</v>
          </cell>
        </row>
        <row r="1324">
          <cell r="U1324">
            <v>9005993</v>
          </cell>
          <cell r="V1324" t="str">
            <v>CABLE SUMERGIBLE NO 4 X 3 CON TIERRA HD</v>
          </cell>
          <cell r="W1324">
            <v>156.148</v>
          </cell>
          <cell r="Y1324">
            <v>21.87</v>
          </cell>
        </row>
        <row r="1325">
          <cell r="U1325">
            <v>9005996</v>
          </cell>
          <cell r="V1325" t="str">
            <v>CABLE SUMERGIBLE NO 6 X 3 CON TIERRA</v>
          </cell>
          <cell r="W1325">
            <v>36.57</v>
          </cell>
          <cell r="Y1325">
            <v>12.82</v>
          </cell>
        </row>
        <row r="1326">
          <cell r="U1326">
            <v>9005997</v>
          </cell>
          <cell r="V1326" t="str">
            <v>CABLE SUMERGIBLE NO 8 X 3 CON TIERRA</v>
          </cell>
          <cell r="W1326">
            <v>68.2</v>
          </cell>
          <cell r="Y1326">
            <v>5.6</v>
          </cell>
        </row>
        <row r="1327">
          <cell r="U1327">
            <v>9006037</v>
          </cell>
          <cell r="V1327" t="str">
            <v>BOMBA PARA FUENTE 1-AT 1/200 HP 115V</v>
          </cell>
          <cell r="W1327">
            <v>4</v>
          </cell>
          <cell r="Y1327">
            <v>43.58</v>
          </cell>
        </row>
        <row r="1328">
          <cell r="U1328">
            <v>9006040</v>
          </cell>
          <cell r="V1328" t="str">
            <v>BOMBA PARA FUENTE 2E-NT 1/40 HP 115V</v>
          </cell>
          <cell r="W1328">
            <v>0</v>
          </cell>
          <cell r="Y1328">
            <v>91.31</v>
          </cell>
        </row>
        <row r="1329">
          <cell r="U1329">
            <v>9006042</v>
          </cell>
          <cell r="V1329" t="str">
            <v>BOMBA PARA FUENTE 5-MSPT 1/6 HP 115V</v>
          </cell>
          <cell r="W1329">
            <v>0</v>
          </cell>
          <cell r="Y1329">
            <v>121.81</v>
          </cell>
        </row>
        <row r="1330">
          <cell r="U1330">
            <v>9006043</v>
          </cell>
          <cell r="V1330" t="str">
            <v>BOMBA PARA FUENTE 6-CIA 3/10 HP 115V</v>
          </cell>
          <cell r="W1330">
            <v>2</v>
          </cell>
          <cell r="Y1330">
            <v>216.4</v>
          </cell>
        </row>
        <row r="1331">
          <cell r="U1331">
            <v>9006052</v>
          </cell>
          <cell r="V1331" t="str">
            <v>BOMBA PARA FUENTE P-AAA 1/160 HP 115V</v>
          </cell>
          <cell r="W1331">
            <v>8</v>
          </cell>
          <cell r="Y1331">
            <v>61.74</v>
          </cell>
        </row>
        <row r="1332">
          <cell r="U1332">
            <v>9006062</v>
          </cell>
          <cell r="V1332" t="str">
            <v>GEOCOMPUESTO  TN 220-2-6  4.27 X 76 M</v>
          </cell>
          <cell r="W1332">
            <v>1089.1199999999999</v>
          </cell>
          <cell r="Y1332">
            <v>5.25</v>
          </cell>
        </row>
        <row r="1333">
          <cell r="U1333">
            <v>9006113</v>
          </cell>
          <cell r="V1333" t="str">
            <v>TANQUE DE PRESION PWN20H 20 LITROS</v>
          </cell>
          <cell r="W1333">
            <v>47</v>
          </cell>
          <cell r="Y1333">
            <v>65.09</v>
          </cell>
        </row>
        <row r="1334">
          <cell r="U1334">
            <v>9006149</v>
          </cell>
          <cell r="V1334" t="str">
            <v>VALVULA CHECK BOLA PLASTICO 50MM2"150PSI</v>
          </cell>
          <cell r="W1334">
            <v>1</v>
          </cell>
          <cell r="Y1334">
            <v>0</v>
          </cell>
        </row>
        <row r="1335">
          <cell r="U1335">
            <v>9006191</v>
          </cell>
          <cell r="V1335" t="str">
            <v>PILOTO REGULADOR DE PRESION 29-100</v>
          </cell>
          <cell r="W1335">
            <v>0</v>
          </cell>
          <cell r="Y1335">
            <v>0</v>
          </cell>
        </row>
        <row r="1336">
          <cell r="U1336">
            <v>9006203</v>
          </cell>
          <cell r="V1336" t="str">
            <v>CONECTOR INICIAL 20MM C/GROMET</v>
          </cell>
          <cell r="W1336">
            <v>3209</v>
          </cell>
          <cell r="Y1336">
            <v>0.53</v>
          </cell>
        </row>
        <row r="1337">
          <cell r="U1337">
            <v>9006204</v>
          </cell>
          <cell r="V1337" t="str">
            <v>FINAL MANGUERA POLIETILENO 20 MM</v>
          </cell>
          <cell r="W1337">
            <v>789</v>
          </cell>
          <cell r="Y1337">
            <v>0.08</v>
          </cell>
        </row>
        <row r="1338">
          <cell r="U1338">
            <v>9006220</v>
          </cell>
          <cell r="V1338" t="str">
            <v>REDUCCION 100MM X 75MM S/ACOPLE</v>
          </cell>
          <cell r="W1338">
            <v>0</v>
          </cell>
          <cell r="Y1338">
            <v>3.98</v>
          </cell>
        </row>
        <row r="1339">
          <cell r="U1339">
            <v>9006259</v>
          </cell>
          <cell r="V1339" t="str">
            <v>CUBREVALVULA CARSON 708 T</v>
          </cell>
          <cell r="W1339">
            <v>10</v>
          </cell>
          <cell r="Y1339">
            <v>58.22</v>
          </cell>
        </row>
        <row r="1340">
          <cell r="U1340">
            <v>9006279</v>
          </cell>
          <cell r="V1340" t="str">
            <v>ASPERSOR 85EPSH 9.52MMX5.56MM(3/8X7/32")</v>
          </cell>
          <cell r="W1340">
            <v>2</v>
          </cell>
          <cell r="Y1340">
            <v>219.35</v>
          </cell>
        </row>
        <row r="1341">
          <cell r="U1341">
            <v>9006285</v>
          </cell>
          <cell r="V1341" t="str">
            <v>CANON NELSON F100-R 24GRADOS</v>
          </cell>
          <cell r="W1341">
            <v>0</v>
          </cell>
          <cell r="Y1341">
            <v>825.12</v>
          </cell>
        </row>
        <row r="1342">
          <cell r="U1342">
            <v>9006290</v>
          </cell>
          <cell r="V1342" t="str">
            <v>ASPERSOR RBIRD 1804 S/SISTEMA SAM</v>
          </cell>
          <cell r="W1342">
            <v>276</v>
          </cell>
          <cell r="Y1342">
            <v>3.84</v>
          </cell>
        </row>
        <row r="1343">
          <cell r="U1343">
            <v>9006291</v>
          </cell>
          <cell r="V1343" t="str">
            <v>ASPERSOR RBIRD 1804 C/SISTEMA SAM</v>
          </cell>
          <cell r="W1343">
            <v>0</v>
          </cell>
          <cell r="Y1343">
            <v>5.49</v>
          </cell>
        </row>
        <row r="1344">
          <cell r="U1344">
            <v>9006293</v>
          </cell>
          <cell r="V1344" t="str">
            <v>ASPERSOR RBIRD 1806 C/SISTEMA SAM</v>
          </cell>
          <cell r="W1344">
            <v>0</v>
          </cell>
          <cell r="Y1344">
            <v>8.93</v>
          </cell>
        </row>
        <row r="1345">
          <cell r="U1345">
            <v>9006294</v>
          </cell>
          <cell r="V1345" t="str">
            <v>ASPERSOR L20VH BOQUILLA 2.38MM(3/32")</v>
          </cell>
          <cell r="W1345">
            <v>0</v>
          </cell>
          <cell r="Y1345">
            <v>0</v>
          </cell>
        </row>
        <row r="1346">
          <cell r="U1346">
            <v>9006303</v>
          </cell>
          <cell r="V1346" t="str">
            <v>ASPERSOR MAXI PAW DE ROTOR 20 C/SIST SAM</v>
          </cell>
          <cell r="W1346">
            <v>97</v>
          </cell>
          <cell r="Y1346">
            <v>23.86</v>
          </cell>
        </row>
        <row r="1347">
          <cell r="U1347">
            <v>9006308</v>
          </cell>
          <cell r="V1347" t="str">
            <v>ASPERSOR ANTELCO BOQUILLA AZUL</v>
          </cell>
          <cell r="W1347">
            <v>140</v>
          </cell>
          <cell r="Y1347">
            <v>1.39</v>
          </cell>
        </row>
        <row r="1348">
          <cell r="U1348">
            <v>9006313</v>
          </cell>
          <cell r="V1348" t="str">
            <v>GOTERO 8.8 LPH AUTOCOMPENSADO ADO</v>
          </cell>
          <cell r="W1348">
            <v>27</v>
          </cell>
          <cell r="Y1348">
            <v>0.22</v>
          </cell>
        </row>
        <row r="1349">
          <cell r="U1349">
            <v>9006315</v>
          </cell>
          <cell r="V1349" t="str">
            <v>BOQUILLA #06 P/ASPERSOR MAXI PAW</v>
          </cell>
          <cell r="W1349">
            <v>78</v>
          </cell>
          <cell r="Y1349">
            <v>3.36</v>
          </cell>
        </row>
        <row r="1350">
          <cell r="U1350">
            <v>9006323</v>
          </cell>
          <cell r="V1350" t="str">
            <v>ASPERSOR 46H BOQUILLA 11/64X3/32</v>
          </cell>
          <cell r="W1350">
            <v>38</v>
          </cell>
          <cell r="Y1350">
            <v>17.079999999999998</v>
          </cell>
        </row>
        <row r="1351">
          <cell r="U1351">
            <v>9006335</v>
          </cell>
          <cell r="V1351" t="str">
            <v>MICROASPERSOR SPINNER SP16-34 RBIRD</v>
          </cell>
          <cell r="W1351">
            <v>1021</v>
          </cell>
          <cell r="Y1351">
            <v>0.98</v>
          </cell>
        </row>
        <row r="1352">
          <cell r="U1352">
            <v>9006405</v>
          </cell>
          <cell r="V1352" t="str">
            <v>MEDIDOR CAUDAL 100 MM MF104 600GPM</v>
          </cell>
          <cell r="W1352">
            <v>0</v>
          </cell>
          <cell r="Y1352">
            <v>793.9</v>
          </cell>
        </row>
        <row r="1353">
          <cell r="U1353">
            <v>9006419</v>
          </cell>
          <cell r="V1353" t="str">
            <v>BOQUILLA SPRAY RBIRD 15 EST</v>
          </cell>
          <cell r="W1353">
            <v>8</v>
          </cell>
          <cell r="Y1353">
            <v>2</v>
          </cell>
        </row>
        <row r="1354">
          <cell r="U1354">
            <v>9006421</v>
          </cell>
          <cell r="V1354" t="str">
            <v>BOQUILLA SPRAY RBIRD 15 SST</v>
          </cell>
          <cell r="W1354">
            <v>0</v>
          </cell>
          <cell r="Y1354">
            <v>2</v>
          </cell>
        </row>
        <row r="1355">
          <cell r="U1355">
            <v>9006432</v>
          </cell>
          <cell r="V1355" t="str">
            <v>BOQUILLA SPRAY RBIRD 8 VAN</v>
          </cell>
          <cell r="W1355">
            <v>209</v>
          </cell>
          <cell r="Y1355">
            <v>2</v>
          </cell>
        </row>
        <row r="1356">
          <cell r="U1356">
            <v>9006433</v>
          </cell>
          <cell r="V1356" t="str">
            <v>BOQUILLA SPRAY RBIRD 10 VAN</v>
          </cell>
          <cell r="W1356">
            <v>2</v>
          </cell>
          <cell r="Y1356">
            <v>2</v>
          </cell>
        </row>
        <row r="1357">
          <cell r="U1357">
            <v>9006434</v>
          </cell>
          <cell r="V1357" t="str">
            <v>BOQUILLA SPRAY RBIRD 12 VAN</v>
          </cell>
          <cell r="W1357">
            <v>111</v>
          </cell>
          <cell r="Y1357">
            <v>2.14</v>
          </cell>
        </row>
        <row r="1358">
          <cell r="U1358">
            <v>9006436</v>
          </cell>
          <cell r="V1358" t="str">
            <v>BOQUILLA SPRAY RBIRD 15 VAN</v>
          </cell>
          <cell r="W1358">
            <v>229</v>
          </cell>
          <cell r="Y1358">
            <v>2.5</v>
          </cell>
        </row>
        <row r="1359">
          <cell r="U1359">
            <v>9006459</v>
          </cell>
          <cell r="V1359" t="str">
            <v>VALVULA ELECTRICA 100DVF 25MM 1" RBIRD</v>
          </cell>
          <cell r="W1359">
            <v>93</v>
          </cell>
          <cell r="Y1359">
            <v>32.409999999999997</v>
          </cell>
        </row>
        <row r="1360">
          <cell r="U1360">
            <v>9006487</v>
          </cell>
          <cell r="V1360" t="str">
            <v>CODO 12MM SBE 050</v>
          </cell>
          <cell r="W1360">
            <v>1363</v>
          </cell>
          <cell r="Y1360">
            <v>0.39</v>
          </cell>
        </row>
        <row r="1361">
          <cell r="U1361">
            <v>9006488</v>
          </cell>
          <cell r="V1361" t="str">
            <v>CODO 18MM SBE 075</v>
          </cell>
          <cell r="W1361">
            <v>182</v>
          </cell>
          <cell r="Y1361">
            <v>0.43</v>
          </cell>
        </row>
        <row r="1362">
          <cell r="U1362">
            <v>9006493</v>
          </cell>
          <cell r="V1362" t="str">
            <v>ESTACA PARA MICRO QUICK QS-MQ RAIN BIRD</v>
          </cell>
          <cell r="W1362">
            <v>735</v>
          </cell>
          <cell r="Y1362">
            <v>0.43</v>
          </cell>
        </row>
        <row r="1363">
          <cell r="U1363">
            <v>9006519</v>
          </cell>
          <cell r="V1363" t="str">
            <v>UNION CINTA 17MM X CINTA 17MM</v>
          </cell>
          <cell r="W1363">
            <v>435</v>
          </cell>
          <cell r="Y1363">
            <v>0.43</v>
          </cell>
        </row>
        <row r="1364">
          <cell r="U1364">
            <v>9006527</v>
          </cell>
          <cell r="V1364" t="str">
            <v>FILTRO HIDROCICLON 50 MM ARKAL</v>
          </cell>
          <cell r="W1364">
            <v>0</v>
          </cell>
          <cell r="Y1364">
            <v>150</v>
          </cell>
        </row>
        <row r="1365">
          <cell r="U1365">
            <v>9006548</v>
          </cell>
          <cell r="V1365" t="str">
            <v>ADAPTADOR PA-8S RBIRD</v>
          </cell>
          <cell r="W1365">
            <v>227</v>
          </cell>
          <cell r="Y1365">
            <v>1</v>
          </cell>
        </row>
        <row r="1366">
          <cell r="U1366">
            <v>9006552</v>
          </cell>
          <cell r="V1366" t="str">
            <v>TEFLON 12MM 1/2"</v>
          </cell>
          <cell r="W1366">
            <v>580</v>
          </cell>
          <cell r="Y1366">
            <v>0.34</v>
          </cell>
        </row>
        <row r="1367">
          <cell r="U1367">
            <v>9006555</v>
          </cell>
          <cell r="V1367" t="str">
            <v>VALVULA MARIPOSA 100MM 4" 400BF</v>
          </cell>
          <cell r="W1367">
            <v>0</v>
          </cell>
          <cell r="Y1367">
            <v>152.68</v>
          </cell>
        </row>
        <row r="1368">
          <cell r="U1368">
            <v>9006582</v>
          </cell>
          <cell r="V1368" t="str">
            <v>VALVULA AIRE 25MM 1" CINETICA ARI</v>
          </cell>
          <cell r="W1368">
            <v>1</v>
          </cell>
          <cell r="Y1368">
            <v>0</v>
          </cell>
        </row>
        <row r="1369">
          <cell r="U1369">
            <v>9006595</v>
          </cell>
          <cell r="V1369" t="str">
            <v>VÁLVULA AIRE 1" EMEK ARI AV-010 PN10</v>
          </cell>
          <cell r="W1369">
            <v>165</v>
          </cell>
          <cell r="Y1369">
            <v>25.1</v>
          </cell>
        </row>
        <row r="1370">
          <cell r="U1370">
            <v>9006597</v>
          </cell>
          <cell r="V1370" t="str">
            <v>VÁLVULA AIRE EMEK 2" ARI AV-010 PN10</v>
          </cell>
          <cell r="W1370">
            <v>0</v>
          </cell>
          <cell r="Y1370">
            <v>48.33</v>
          </cell>
        </row>
        <row r="1371">
          <cell r="U1371">
            <v>9006600</v>
          </cell>
          <cell r="V1371" t="str">
            <v>VALVULA ALIVIO AA6A-20 50MM 2"</v>
          </cell>
          <cell r="W1371">
            <v>0</v>
          </cell>
          <cell r="Y1371">
            <v>213.33</v>
          </cell>
        </row>
        <row r="1372">
          <cell r="U1372">
            <v>9006601</v>
          </cell>
          <cell r="V1372" t="str">
            <v>VALVULA AIRE 25MM 1" AG</v>
          </cell>
          <cell r="W1372">
            <v>0</v>
          </cell>
          <cell r="Y1372">
            <v>19.82</v>
          </cell>
        </row>
        <row r="1373">
          <cell r="U1373">
            <v>9006602</v>
          </cell>
          <cell r="V1373" t="str">
            <v>CUBREVALVULA DE 150MM (6") RAIN BIRD</v>
          </cell>
          <cell r="W1373">
            <v>6</v>
          </cell>
          <cell r="Y1373">
            <v>5.76</v>
          </cell>
        </row>
        <row r="1374">
          <cell r="U1374">
            <v>9006604</v>
          </cell>
          <cell r="V1374" t="str">
            <v>CUBREVALVULA JUMBO MOD 1220-12-4</v>
          </cell>
          <cell r="W1374">
            <v>5</v>
          </cell>
          <cell r="Y1374">
            <v>54.04</v>
          </cell>
        </row>
        <row r="1375">
          <cell r="U1375">
            <v>9006607</v>
          </cell>
          <cell r="V1375" t="str">
            <v>VALVULA MARIPOSA 150MM 6"</v>
          </cell>
          <cell r="W1375">
            <v>0</v>
          </cell>
          <cell r="Y1375">
            <v>0</v>
          </cell>
        </row>
        <row r="1376">
          <cell r="U1376">
            <v>9006614</v>
          </cell>
          <cell r="V1376" t="str">
            <v>VALVULA DE BOLA 31 MM (1-1/4")</v>
          </cell>
          <cell r="W1376">
            <v>1</v>
          </cell>
          <cell r="Y1376">
            <v>11.65</v>
          </cell>
        </row>
        <row r="1377">
          <cell r="U1377">
            <v>9006618</v>
          </cell>
          <cell r="V1377" t="str">
            <v>VALVULA DE BOLA BRONCE 75 MM (3")</v>
          </cell>
          <cell r="W1377">
            <v>0</v>
          </cell>
          <cell r="Y1377">
            <v>0</v>
          </cell>
        </row>
        <row r="1378">
          <cell r="U1378">
            <v>9006650</v>
          </cell>
          <cell r="V1378" t="str">
            <v>TAPON FINAL 75MM RIEGO MOVIL</v>
          </cell>
          <cell r="W1378">
            <v>5</v>
          </cell>
          <cell r="Y1378">
            <v>17.86</v>
          </cell>
        </row>
        <row r="1379">
          <cell r="U1379">
            <v>9006656</v>
          </cell>
          <cell r="V1379" t="str">
            <v>ESTABILIZADOR 75MM RIEGO MOVIL</v>
          </cell>
          <cell r="W1379">
            <v>88</v>
          </cell>
          <cell r="Y1379">
            <v>0.41</v>
          </cell>
        </row>
        <row r="1380">
          <cell r="U1380">
            <v>9006667</v>
          </cell>
          <cell r="V1380" t="str">
            <v>VALVULA CODO 75MM X 50MM RIEGO MOVIL</v>
          </cell>
          <cell r="W1380">
            <v>0</v>
          </cell>
          <cell r="Y1380">
            <v>11.86</v>
          </cell>
        </row>
        <row r="1381">
          <cell r="U1381">
            <v>9006668</v>
          </cell>
          <cell r="V1381" t="str">
            <v>VALVULA CODO 75MM X 75MM RIEGO MOVIL</v>
          </cell>
          <cell r="W1381">
            <v>0</v>
          </cell>
          <cell r="Y1381">
            <v>14.27</v>
          </cell>
        </row>
        <row r="1382">
          <cell r="U1382">
            <v>9006687</v>
          </cell>
          <cell r="V1382" t="str">
            <v>METRO TUBO PEBD RIEGO 16MM (1/2) CLASE 4</v>
          </cell>
          <cell r="W1382">
            <v>165.55</v>
          </cell>
          <cell r="Y1382">
            <v>0</v>
          </cell>
        </row>
        <row r="1383">
          <cell r="U1383">
            <v>9006692</v>
          </cell>
          <cell r="V1383" t="str">
            <v>TEE FINAL 50 MM RIEGO MOVIL</v>
          </cell>
          <cell r="W1383">
            <v>5</v>
          </cell>
          <cell r="Y1383">
            <v>9.51</v>
          </cell>
        </row>
        <row r="1384">
          <cell r="U1384">
            <v>9006693</v>
          </cell>
          <cell r="V1384" t="str">
            <v>TEE FINAL 75 MM RIEGO MOVIL</v>
          </cell>
          <cell r="W1384">
            <v>12</v>
          </cell>
          <cell r="Y1384">
            <v>17.100000000000001</v>
          </cell>
        </row>
        <row r="1385">
          <cell r="U1385">
            <v>9006714</v>
          </cell>
          <cell r="V1385" t="str">
            <v>ACOPLE PVC X PE 16MM CON GROMET</v>
          </cell>
          <cell r="W1385">
            <v>2616</v>
          </cell>
          <cell r="Y1385">
            <v>0.56999999999999995</v>
          </cell>
        </row>
        <row r="1386">
          <cell r="U1386">
            <v>9006718</v>
          </cell>
          <cell r="V1386" t="str">
            <v>BOQUILLA CAÑON NELSON 100R F100</v>
          </cell>
          <cell r="W1386">
            <v>0</v>
          </cell>
          <cell r="Y1386">
            <v>31.35</v>
          </cell>
        </row>
        <row r="1387">
          <cell r="U1387">
            <v>9006742</v>
          </cell>
          <cell r="V1387" t="str">
            <v>ACOPLE RAPIDO 25MM 1" 44NP RBIRD</v>
          </cell>
          <cell r="W1387">
            <v>2</v>
          </cell>
          <cell r="Y1387">
            <v>50.6</v>
          </cell>
        </row>
        <row r="1388">
          <cell r="U1388">
            <v>9006743</v>
          </cell>
          <cell r="V1388" t="str">
            <v>ACOPLE RAPIDO 25MM 1" 44K RBIRD</v>
          </cell>
          <cell r="W1388">
            <v>8</v>
          </cell>
          <cell r="Y1388">
            <v>28.46</v>
          </cell>
        </row>
        <row r="1389">
          <cell r="U1389">
            <v>9006748</v>
          </cell>
          <cell r="V1389" t="str">
            <v>CODO LOCO 25MM 1" X18MM 3/4" B40002</v>
          </cell>
          <cell r="W1389">
            <v>0</v>
          </cell>
          <cell r="Y1389">
            <v>19.670000000000002</v>
          </cell>
        </row>
        <row r="1390">
          <cell r="U1390">
            <v>9006752</v>
          </cell>
          <cell r="V1390" t="str">
            <v>VALVULA WILKINS BR4 50MM 2" 50PSI SET</v>
          </cell>
          <cell r="W1390">
            <v>0</v>
          </cell>
          <cell r="Y1390">
            <v>18.46</v>
          </cell>
        </row>
        <row r="1391">
          <cell r="U1391">
            <v>9006777</v>
          </cell>
          <cell r="V1391" t="str">
            <v>VALVULA+CONTROL 25MM 1" BACCARAWINDOW</v>
          </cell>
          <cell r="W1391">
            <v>4</v>
          </cell>
          <cell r="Y1391">
            <v>48</v>
          </cell>
        </row>
        <row r="1392">
          <cell r="U1392">
            <v>9006803</v>
          </cell>
          <cell r="V1392" t="str">
            <v>FILTRO LEADER 75 MM 140 MESH ARKAL</v>
          </cell>
          <cell r="W1392">
            <v>1</v>
          </cell>
          <cell r="Y1392">
            <v>135.91999999999999</v>
          </cell>
        </row>
        <row r="1393">
          <cell r="U1393">
            <v>9006811</v>
          </cell>
          <cell r="V1393" t="str">
            <v>NEBULIZADOR SET4191 ANTIGOTEO METZERPLAS</v>
          </cell>
          <cell r="W1393">
            <v>0</v>
          </cell>
          <cell r="Y1393">
            <v>2.8</v>
          </cell>
        </row>
        <row r="1394">
          <cell r="U1394">
            <v>9006819</v>
          </cell>
          <cell r="V1394" t="str">
            <v>FILTRO ANILLO 50 MM 140 MESH ARKAL</v>
          </cell>
          <cell r="W1394">
            <v>164</v>
          </cell>
          <cell r="Y1394">
            <v>129.29</v>
          </cell>
        </row>
        <row r="1395">
          <cell r="U1395">
            <v>9006820</v>
          </cell>
          <cell r="V1395" t="str">
            <v>FILTRO ANILLO 38 MM 140 MESH ARKAL</v>
          </cell>
          <cell r="W1395">
            <v>39</v>
          </cell>
          <cell r="Y1395">
            <v>90.12</v>
          </cell>
        </row>
        <row r="1396">
          <cell r="U1396">
            <v>9006875</v>
          </cell>
          <cell r="V1396" t="str">
            <v>ASPERSOR 3500 VUELTA PARCIAL C/SIST SAM</v>
          </cell>
          <cell r="W1396">
            <v>8</v>
          </cell>
          <cell r="Y1396">
            <v>20.88</v>
          </cell>
        </row>
        <row r="1397">
          <cell r="U1397">
            <v>9006877</v>
          </cell>
          <cell r="V1397" t="str">
            <v>ASPERSOR 5000 PART/CIRCL RBIRD</v>
          </cell>
          <cell r="W1397">
            <v>204</v>
          </cell>
          <cell r="Y1397">
            <v>20.47</v>
          </cell>
        </row>
        <row r="1398">
          <cell r="U1398">
            <v>9006892</v>
          </cell>
          <cell r="V1398" t="str">
            <v>CAJA DE ARRANQUE 1/2 HP 115 V</v>
          </cell>
          <cell r="W1398">
            <v>1</v>
          </cell>
          <cell r="Y1398">
            <v>78.63</v>
          </cell>
        </row>
        <row r="1399">
          <cell r="U1399">
            <v>9006893</v>
          </cell>
          <cell r="V1399" t="str">
            <v>CAJA DE ARRANQUE 3/4 HP 230 V</v>
          </cell>
          <cell r="W1399">
            <v>18</v>
          </cell>
          <cell r="Y1399">
            <v>63.75</v>
          </cell>
        </row>
        <row r="1400">
          <cell r="U1400">
            <v>9006894</v>
          </cell>
          <cell r="V1400" t="str">
            <v>CAJA DE ARRANQUE 1/2 HP 230 V</v>
          </cell>
          <cell r="W1400">
            <v>2</v>
          </cell>
          <cell r="Y1400">
            <v>82.66</v>
          </cell>
        </row>
        <row r="1401">
          <cell r="U1401">
            <v>9006895</v>
          </cell>
          <cell r="V1401" t="str">
            <v>CAJA DE ARRANQUE 1 HP 230 V</v>
          </cell>
          <cell r="W1401">
            <v>1</v>
          </cell>
          <cell r="Y1401">
            <v>90.59</v>
          </cell>
        </row>
        <row r="1402">
          <cell r="U1402">
            <v>9006896</v>
          </cell>
          <cell r="V1402" t="str">
            <v>CAJA DE ARRANQUE 1.5 HP 230 V</v>
          </cell>
          <cell r="W1402">
            <v>0</v>
          </cell>
          <cell r="Y1402">
            <v>0</v>
          </cell>
        </row>
        <row r="1403">
          <cell r="U1403">
            <v>9006897</v>
          </cell>
          <cell r="V1403" t="str">
            <v>CAJA DE ARRANQUE 2 HP 230 V</v>
          </cell>
          <cell r="W1403">
            <v>0</v>
          </cell>
          <cell r="Y1403">
            <v>208.78</v>
          </cell>
        </row>
        <row r="1404">
          <cell r="U1404">
            <v>9006898</v>
          </cell>
          <cell r="V1404" t="str">
            <v>CAJA DE ARRANQUE 3 HP 230 V</v>
          </cell>
          <cell r="W1404">
            <v>2</v>
          </cell>
          <cell r="Y1404">
            <v>281.45</v>
          </cell>
        </row>
        <row r="1405">
          <cell r="U1405">
            <v>9006899</v>
          </cell>
          <cell r="V1405" t="str">
            <v>CAJA DE ARRANQUE 5 HP 230 V</v>
          </cell>
          <cell r="W1405">
            <v>1</v>
          </cell>
          <cell r="Y1405">
            <v>410.82</v>
          </cell>
        </row>
        <row r="1406">
          <cell r="U1406">
            <v>9006900</v>
          </cell>
          <cell r="V1406" t="str">
            <v>CAJA DE ARRANQUE 7.5 HP 230 V</v>
          </cell>
          <cell r="W1406">
            <v>0</v>
          </cell>
          <cell r="Y1406">
            <v>280</v>
          </cell>
        </row>
        <row r="1407">
          <cell r="U1407">
            <v>9006901</v>
          </cell>
          <cell r="V1407" t="str">
            <v>CAJA DE ARRANQUE 10 HP 230 V</v>
          </cell>
          <cell r="W1407">
            <v>0</v>
          </cell>
          <cell r="Y1407">
            <v>413.27</v>
          </cell>
        </row>
        <row r="1408">
          <cell r="U1408">
            <v>9006902</v>
          </cell>
          <cell r="V1408" t="str">
            <v>CAJA DE ARRANQUE 15 HP 230 V</v>
          </cell>
          <cell r="W1408">
            <v>2</v>
          </cell>
          <cell r="Y1408">
            <v>1247.52</v>
          </cell>
        </row>
        <row r="1409">
          <cell r="U1409">
            <v>9006915</v>
          </cell>
          <cell r="V1409" t="str">
            <v>VALVULA RETENCION 4029E 12 MM (1/2")</v>
          </cell>
          <cell r="W1409">
            <v>6</v>
          </cell>
          <cell r="Y1409">
            <v>16.55</v>
          </cell>
        </row>
        <row r="1410">
          <cell r="U1410">
            <v>9006916</v>
          </cell>
          <cell r="V1410" t="str">
            <v>VALVULA RETENCION 4030E 18 MM (3/4")</v>
          </cell>
          <cell r="W1410">
            <v>0</v>
          </cell>
          <cell r="Y1410">
            <v>26.13</v>
          </cell>
        </row>
        <row r="1411">
          <cell r="U1411">
            <v>9006917</v>
          </cell>
          <cell r="V1411" t="str">
            <v>VALVULA RETENCION 4031E 25 MM (1")</v>
          </cell>
          <cell r="W1411">
            <v>0</v>
          </cell>
          <cell r="Y1411">
            <v>12.91</v>
          </cell>
        </row>
        <row r="1412">
          <cell r="U1412">
            <v>9006918</v>
          </cell>
          <cell r="V1412" t="str">
            <v>VALVULA RETENCION 4032E 31 MM (1-1/4")</v>
          </cell>
          <cell r="W1412">
            <v>0</v>
          </cell>
          <cell r="Y1412">
            <v>40.46</v>
          </cell>
        </row>
        <row r="1413">
          <cell r="U1413">
            <v>9006920</v>
          </cell>
          <cell r="V1413" t="str">
            <v>VALVULA RETENCION 4034E 50 MM (2")</v>
          </cell>
          <cell r="W1413">
            <v>0</v>
          </cell>
          <cell r="Y1413">
            <v>97.7</v>
          </cell>
        </row>
        <row r="1414">
          <cell r="U1414">
            <v>9006921</v>
          </cell>
          <cell r="V1414" t="str">
            <v>VALVULA RETENCION 4036E 75 MM (3")</v>
          </cell>
          <cell r="W1414">
            <v>0</v>
          </cell>
          <cell r="Y1414">
            <v>235.39</v>
          </cell>
        </row>
        <row r="1415">
          <cell r="U1415">
            <v>9006922</v>
          </cell>
          <cell r="V1415" t="str">
            <v>VALVULA RETENCION 4037E 100 MM (4")</v>
          </cell>
          <cell r="W1415">
            <v>0</v>
          </cell>
          <cell r="Y1415">
            <v>610.4</v>
          </cell>
        </row>
        <row r="1416">
          <cell r="U1416">
            <v>9006928</v>
          </cell>
          <cell r="V1416" t="str">
            <v>VALVULA DE PIE 4101E 25 MM (1")</v>
          </cell>
          <cell r="W1416">
            <v>0</v>
          </cell>
          <cell r="Y1416">
            <v>19.25</v>
          </cell>
        </row>
        <row r="1417">
          <cell r="U1417">
            <v>9006929</v>
          </cell>
          <cell r="V1417" t="str">
            <v>VALVULA DE PIE 4102E 31 MM (1-1/4")</v>
          </cell>
          <cell r="W1417">
            <v>1</v>
          </cell>
          <cell r="Y1417">
            <v>21.04</v>
          </cell>
        </row>
        <row r="1418">
          <cell r="U1418">
            <v>9006930</v>
          </cell>
          <cell r="V1418" t="str">
            <v>VALVULA DE PIE 4104E 38 MM (1-1/2")</v>
          </cell>
          <cell r="W1418">
            <v>18</v>
          </cell>
          <cell r="Y1418">
            <v>44.48</v>
          </cell>
        </row>
        <row r="1419">
          <cell r="U1419">
            <v>9006931</v>
          </cell>
          <cell r="V1419" t="str">
            <v>VALVULA DE PIE 4104E 50 MM (2")</v>
          </cell>
          <cell r="W1419">
            <v>0</v>
          </cell>
          <cell r="Y1419">
            <v>22.84</v>
          </cell>
        </row>
        <row r="1420">
          <cell r="U1420">
            <v>9006933</v>
          </cell>
          <cell r="V1420" t="str">
            <v>VALVULA DE PIE 4107E 75 MM (3")</v>
          </cell>
          <cell r="W1420">
            <v>0</v>
          </cell>
          <cell r="Y1420">
            <v>209.92</v>
          </cell>
        </row>
        <row r="1421">
          <cell r="U1421">
            <v>9006934</v>
          </cell>
          <cell r="V1421" t="str">
            <v>VALVULA DE PIE 4108E 100 MM (4")</v>
          </cell>
          <cell r="W1421">
            <v>0</v>
          </cell>
          <cell r="Y1421">
            <v>363.45</v>
          </cell>
        </row>
        <row r="1422">
          <cell r="U1422">
            <v>9006989</v>
          </cell>
          <cell r="V1422" t="str">
            <v>MOTOR SUM FRANK. ELEC. 10 HP 1 PH 230 V</v>
          </cell>
          <cell r="W1422">
            <v>0</v>
          </cell>
          <cell r="Y1422">
            <v>0</v>
          </cell>
        </row>
        <row r="1423">
          <cell r="U1423">
            <v>9006990</v>
          </cell>
          <cell r="V1423" t="str">
            <v>MOTOR SUM FRANK. ELEC. 15 HP 1 PH 230 V</v>
          </cell>
          <cell r="W1423">
            <v>0</v>
          </cell>
          <cell r="Y1423">
            <v>0</v>
          </cell>
        </row>
        <row r="1424">
          <cell r="U1424">
            <v>9006994</v>
          </cell>
          <cell r="V1424" t="str">
            <v>MOTOR SUM FRANK. ELEC. 30 HP 3 PH 460 V</v>
          </cell>
          <cell r="W1424">
            <v>0</v>
          </cell>
          <cell r="Y1424">
            <v>0</v>
          </cell>
        </row>
        <row r="1425">
          <cell r="U1425">
            <v>9007058</v>
          </cell>
          <cell r="V1425" t="str">
            <v>INTERRUPTOR DE FLOTADOR 3 METROS</v>
          </cell>
          <cell r="W1425">
            <v>25</v>
          </cell>
          <cell r="Y1425">
            <v>17.14</v>
          </cell>
        </row>
        <row r="1426">
          <cell r="U1426">
            <v>9007079</v>
          </cell>
          <cell r="V1426" t="str">
            <v>VALVULA ELECTRICA 50MM 2" REGU/PRES TORO</v>
          </cell>
          <cell r="W1426">
            <v>1</v>
          </cell>
          <cell r="Y1426">
            <v>0</v>
          </cell>
        </row>
        <row r="1427">
          <cell r="U1427">
            <v>9007129</v>
          </cell>
          <cell r="V1427" t="str">
            <v>MODULO 2 ESTAC P/ CONTROLADOR TMC-212</v>
          </cell>
          <cell r="W1427">
            <v>96</v>
          </cell>
          <cell r="Y1427">
            <v>23.45</v>
          </cell>
        </row>
        <row r="1428">
          <cell r="U1428">
            <v>9007130</v>
          </cell>
          <cell r="V1428" t="str">
            <v>CONTROLADORGREEN KEPPER DE TORO GK212-04</v>
          </cell>
          <cell r="W1428">
            <v>0</v>
          </cell>
          <cell r="Y1428">
            <v>94.24</v>
          </cell>
        </row>
        <row r="1429">
          <cell r="U1429">
            <v>9007152</v>
          </cell>
          <cell r="V1429" t="str">
            <v>ASPERSOR TORO 570Z 100MM(4") C/SIST COM</v>
          </cell>
          <cell r="W1429">
            <v>0</v>
          </cell>
          <cell r="Y1429">
            <v>1.28</v>
          </cell>
        </row>
        <row r="1430">
          <cell r="U1430">
            <v>9007251</v>
          </cell>
          <cell r="V1430" t="str">
            <v>AIREADOR 15-BER2</v>
          </cell>
          <cell r="W1430">
            <v>1</v>
          </cell>
          <cell r="Y1430">
            <v>0</v>
          </cell>
        </row>
        <row r="1431">
          <cell r="U1431">
            <v>9007255</v>
          </cell>
          <cell r="V1431" t="str">
            <v>AIREADOR 22-BER4</v>
          </cell>
          <cell r="W1431">
            <v>1</v>
          </cell>
          <cell r="Y1431">
            <v>1494.76</v>
          </cell>
        </row>
        <row r="1432">
          <cell r="U1432">
            <v>9007257</v>
          </cell>
          <cell r="V1432" t="str">
            <v>AIREADOR 37-BER4</v>
          </cell>
          <cell r="W1432">
            <v>5</v>
          </cell>
          <cell r="Y1432">
            <v>2319.69</v>
          </cell>
        </row>
        <row r="1433">
          <cell r="U1433">
            <v>9007333</v>
          </cell>
          <cell r="V1433" t="str">
            <v>EMPAQUE PARA FLANGER 2-1/2</v>
          </cell>
          <cell r="W1433">
            <v>4</v>
          </cell>
          <cell r="Y1433">
            <v>4.24</v>
          </cell>
        </row>
        <row r="1434">
          <cell r="U1434">
            <v>9007336</v>
          </cell>
          <cell r="V1434" t="str">
            <v>CONECTOR METALICO PARA CABLE TSJ 1/2"</v>
          </cell>
          <cell r="W1434">
            <v>39</v>
          </cell>
          <cell r="Y1434">
            <v>0.4</v>
          </cell>
        </row>
        <row r="1435">
          <cell r="U1435">
            <v>9007359</v>
          </cell>
          <cell r="V1435" t="str">
            <v>TE LISA PVC PRES 75MM(3")X18MM(3/4") BL</v>
          </cell>
          <cell r="W1435">
            <v>0</v>
          </cell>
          <cell r="Y1435">
            <v>15.487500000000001</v>
          </cell>
        </row>
        <row r="1436">
          <cell r="U1436">
            <v>9007360</v>
          </cell>
          <cell r="V1436" t="str">
            <v>TE LISA PVC RED 75MM(3")X25MM(1") BL</v>
          </cell>
          <cell r="W1436">
            <v>0</v>
          </cell>
          <cell r="Y1436">
            <v>17.209499999999998</v>
          </cell>
        </row>
        <row r="1437">
          <cell r="U1437">
            <v>9007361</v>
          </cell>
          <cell r="V1437" t="str">
            <v>TE LISA PVC PRES 100MM(4")X18MM(3/4") BL</v>
          </cell>
          <cell r="W1437">
            <v>0</v>
          </cell>
          <cell r="Y1437">
            <v>33.6</v>
          </cell>
        </row>
        <row r="1438">
          <cell r="U1438">
            <v>9007363</v>
          </cell>
          <cell r="V1438" t="str">
            <v>TE LISA PVC PRES 100MM(4")X75MM(3") BL</v>
          </cell>
          <cell r="W1438">
            <v>0</v>
          </cell>
          <cell r="Y1438">
            <v>37.338000000000001</v>
          </cell>
        </row>
        <row r="1439">
          <cell r="U1439">
            <v>9007367</v>
          </cell>
          <cell r="V1439" t="str">
            <v>CRUZ LISA PVC PRES 62MM(2 1/2") BL</v>
          </cell>
          <cell r="W1439">
            <v>9</v>
          </cell>
          <cell r="Y1439">
            <v>29.0535</v>
          </cell>
        </row>
        <row r="1440">
          <cell r="U1440">
            <v>9007387</v>
          </cell>
          <cell r="V1440" t="str">
            <v>YE DOBLE PVC SANI 100MM (4") PG BL</v>
          </cell>
          <cell r="W1440">
            <v>29</v>
          </cell>
          <cell r="Y1440">
            <v>54.432000000000002</v>
          </cell>
        </row>
        <row r="1441">
          <cell r="U1441">
            <v>9007443</v>
          </cell>
          <cell r="V1441" t="str">
            <v>MOTOR SUMERG 1 HP/1PH/230 V</v>
          </cell>
          <cell r="W1441">
            <v>1</v>
          </cell>
          <cell r="Y1441">
            <v>360.97</v>
          </cell>
        </row>
        <row r="1442">
          <cell r="U1442">
            <v>9007444</v>
          </cell>
          <cell r="V1442" t="str">
            <v>MOTOR SUMERG 1.5 HP/1PH/230 V</v>
          </cell>
          <cell r="W1442">
            <v>0</v>
          </cell>
          <cell r="Y1442">
            <v>405.31</v>
          </cell>
        </row>
        <row r="1443">
          <cell r="U1443">
            <v>9007448</v>
          </cell>
          <cell r="V1443" t="str">
            <v>COMBO PE100 C/TANQUE CHALLENGE</v>
          </cell>
          <cell r="W1443">
            <v>12</v>
          </cell>
          <cell r="Y1443">
            <v>205.38</v>
          </cell>
        </row>
        <row r="1444">
          <cell r="U1444">
            <v>9007473</v>
          </cell>
          <cell r="V1444" t="str">
            <v>DESGRASADORES PEQUEÑOS</v>
          </cell>
          <cell r="W1444">
            <v>1</v>
          </cell>
          <cell r="Y1444">
            <v>0</v>
          </cell>
        </row>
        <row r="1445">
          <cell r="U1445">
            <v>9007511</v>
          </cell>
          <cell r="V1445" t="str">
            <v>CINTA SCOTCH 3319MM X20</v>
          </cell>
          <cell r="W1445">
            <v>0</v>
          </cell>
          <cell r="Y1445">
            <v>3.2</v>
          </cell>
        </row>
        <row r="1446">
          <cell r="U1446">
            <v>9007523</v>
          </cell>
          <cell r="V1446" t="str">
            <v>FLANGER PVC PRESION 200MM(8") GRIS</v>
          </cell>
          <cell r="W1446">
            <v>0</v>
          </cell>
          <cell r="Y1446">
            <v>152.28</v>
          </cell>
        </row>
        <row r="1447">
          <cell r="U1447">
            <v>9007532</v>
          </cell>
          <cell r="V1447" t="str">
            <v>KILO FLEJE METALICO 102.5</v>
          </cell>
          <cell r="W1447">
            <v>0</v>
          </cell>
          <cell r="Y1447">
            <v>1.08</v>
          </cell>
        </row>
        <row r="1448">
          <cell r="U1448">
            <v>9007532</v>
          </cell>
          <cell r="V1448" t="str">
            <v>KILO FLEJE METALICO 102.5</v>
          </cell>
          <cell r="W1448">
            <v>0</v>
          </cell>
          <cell r="Y1448">
            <v>1.08</v>
          </cell>
        </row>
        <row r="1449">
          <cell r="U1449">
            <v>9007532</v>
          </cell>
          <cell r="V1449" t="str">
            <v>KILO FLEJE METALICO 102.5</v>
          </cell>
          <cell r="W1449">
            <v>345.71</v>
          </cell>
          <cell r="Y1449">
            <v>1.08</v>
          </cell>
        </row>
        <row r="1450">
          <cell r="U1450">
            <v>9007646</v>
          </cell>
          <cell r="V1450" t="str">
            <v>REDUCCION HG 75MM(3") X 50MM(2")</v>
          </cell>
          <cell r="W1450">
            <v>0</v>
          </cell>
          <cell r="Y1450">
            <v>0</v>
          </cell>
        </row>
        <row r="1451">
          <cell r="U1451">
            <v>9007703</v>
          </cell>
          <cell r="V1451" t="str">
            <v>KILO FLEJE METALICO 111.5MM CA</v>
          </cell>
          <cell r="W1451">
            <v>0</v>
          </cell>
          <cell r="Y1451">
            <v>1.53</v>
          </cell>
        </row>
        <row r="1452">
          <cell r="U1452">
            <v>9007703</v>
          </cell>
          <cell r="V1452" t="str">
            <v>KILO FLEJE METALICO 111.5MM CA</v>
          </cell>
          <cell r="W1452">
            <v>2796</v>
          </cell>
          <cell r="Y1452">
            <v>1.53</v>
          </cell>
        </row>
        <row r="1453">
          <cell r="U1453">
            <v>9007703</v>
          </cell>
          <cell r="V1453" t="str">
            <v>KILO FLEJE METALICO 111.5MM CA</v>
          </cell>
          <cell r="W1453">
            <v>0</v>
          </cell>
          <cell r="Y1453">
            <v>1.53</v>
          </cell>
        </row>
        <row r="1454">
          <cell r="U1454">
            <v>9007703</v>
          </cell>
          <cell r="V1454" t="str">
            <v>KILO FLEJE METALICO 111.5MM CA</v>
          </cell>
          <cell r="W1454">
            <v>261.45</v>
          </cell>
          <cell r="Y1454">
            <v>1.53</v>
          </cell>
        </row>
        <row r="1455">
          <cell r="U1455">
            <v>9007850</v>
          </cell>
          <cell r="V1455" t="str">
            <v>SELLO MECÁNICO HQQE CR CRI CRN 10-15-20</v>
          </cell>
          <cell r="W1455">
            <v>1</v>
          </cell>
          <cell r="Y1455">
            <v>604.47</v>
          </cell>
        </row>
        <row r="1456">
          <cell r="U1456">
            <v>9007869</v>
          </cell>
          <cell r="V1456" t="str">
            <v>SELLO MEC. CR20 96511844 GRUNDFOS</v>
          </cell>
          <cell r="W1456">
            <v>2</v>
          </cell>
          <cell r="Y1456">
            <v>293</v>
          </cell>
        </row>
        <row r="1457">
          <cell r="U1457">
            <v>9007900</v>
          </cell>
          <cell r="V1457" t="str">
            <v>PANEL COMPLETO 2.5 H.P.</v>
          </cell>
          <cell r="W1457">
            <v>0</v>
          </cell>
          <cell r="Y1457">
            <v>0</v>
          </cell>
        </row>
        <row r="1458">
          <cell r="U1458">
            <v>9007901</v>
          </cell>
          <cell r="V1458" t="str">
            <v>TEE HG 38MM(1-1/2")</v>
          </cell>
          <cell r="W1458">
            <v>13</v>
          </cell>
          <cell r="Y1458">
            <v>1.85</v>
          </cell>
        </row>
        <row r="1459">
          <cell r="U1459">
            <v>9007903</v>
          </cell>
          <cell r="V1459" t="str">
            <v>UNION TOPE HG 25MM(1)</v>
          </cell>
          <cell r="W1459">
            <v>16</v>
          </cell>
          <cell r="Y1459">
            <v>7.97</v>
          </cell>
        </row>
        <row r="1460">
          <cell r="U1460">
            <v>9007919</v>
          </cell>
          <cell r="V1460" t="str">
            <v>REDUCCION HG 18MM(3/4")X12MM(1/2")</v>
          </cell>
          <cell r="W1460">
            <v>15</v>
          </cell>
          <cell r="Y1460">
            <v>0</v>
          </cell>
        </row>
        <row r="1461">
          <cell r="U1461">
            <v>9007977</v>
          </cell>
          <cell r="V1461" t="str">
            <v>KIT PIEZAS ELECT. MQ3-45</v>
          </cell>
          <cell r="W1461">
            <v>0</v>
          </cell>
          <cell r="Y1461">
            <v>0</v>
          </cell>
        </row>
        <row r="1462">
          <cell r="U1462">
            <v>9007979</v>
          </cell>
          <cell r="V1462" t="str">
            <v>SEAL KIT CH2/4 AUUE / AUUV N/P 985848</v>
          </cell>
          <cell r="W1462">
            <v>1</v>
          </cell>
          <cell r="Y1462">
            <v>184.89</v>
          </cell>
        </row>
        <row r="1463">
          <cell r="U1463">
            <v>9008012</v>
          </cell>
          <cell r="V1463" t="str">
            <v>EJE P/BOMBA SERIE GPU85V14</v>
          </cell>
          <cell r="W1463">
            <v>0</v>
          </cell>
          <cell r="Y1463">
            <v>0</v>
          </cell>
        </row>
        <row r="1464">
          <cell r="U1464">
            <v>9008043</v>
          </cell>
          <cell r="V1464" t="str">
            <v>BOMBA JET PROF 1 HP/1PH/110 BOQUILLA P30</v>
          </cell>
          <cell r="W1464">
            <v>0</v>
          </cell>
          <cell r="Y1464">
            <v>0</v>
          </cell>
        </row>
        <row r="1465">
          <cell r="U1465">
            <v>9008094</v>
          </cell>
          <cell r="V1465" t="str">
            <v>FILTRO DISCOS ARKAL 1" 140MESH</v>
          </cell>
          <cell r="W1465">
            <v>9</v>
          </cell>
          <cell r="Y1465">
            <v>65.94</v>
          </cell>
        </row>
        <row r="1466">
          <cell r="U1466">
            <v>9008097</v>
          </cell>
          <cell r="V1466" t="str">
            <v>FILTRO GRAVA 20-2" NPTA 31</v>
          </cell>
          <cell r="W1466">
            <v>63</v>
          </cell>
          <cell r="Y1466">
            <v>733.87</v>
          </cell>
        </row>
        <row r="1467">
          <cell r="U1467">
            <v>9008154</v>
          </cell>
          <cell r="V1467" t="str">
            <v>SELLO MECANICO P/CR32</v>
          </cell>
          <cell r="W1467">
            <v>1</v>
          </cell>
          <cell r="Y1467">
            <v>0</v>
          </cell>
        </row>
        <row r="1468">
          <cell r="U1468">
            <v>9008167</v>
          </cell>
          <cell r="V1468" t="str">
            <v>UNION DRESSER 100MM(4")</v>
          </cell>
          <cell r="W1468">
            <v>0</v>
          </cell>
          <cell r="Y1468">
            <v>0</v>
          </cell>
        </row>
        <row r="1469">
          <cell r="U1469">
            <v>9008168</v>
          </cell>
          <cell r="V1469" t="str">
            <v>UNION DRESSER 150MM(6")</v>
          </cell>
          <cell r="W1469">
            <v>1</v>
          </cell>
          <cell r="Y1469">
            <v>237.5</v>
          </cell>
        </row>
        <row r="1470">
          <cell r="U1470">
            <v>9008257</v>
          </cell>
          <cell r="V1470" t="str">
            <v>REDUCCION HG 100MM(4") X 50MM(2")</v>
          </cell>
          <cell r="W1470">
            <v>0</v>
          </cell>
          <cell r="Y1470">
            <v>0</v>
          </cell>
        </row>
        <row r="1471">
          <cell r="U1471">
            <v>9008412</v>
          </cell>
          <cell r="V1471" t="str">
            <v>CODO C/R PVC PRES 62MM ( 2 1/2")X90 BL</v>
          </cell>
          <cell r="W1471">
            <v>0</v>
          </cell>
          <cell r="Y1471">
            <v>20.748000000000001</v>
          </cell>
        </row>
        <row r="1472">
          <cell r="U1472">
            <v>9008437</v>
          </cell>
          <cell r="V1472" t="str">
            <v>TE LISA PVC PRES 31MM(1 1/4")X12MM1/2"BL</v>
          </cell>
          <cell r="W1472">
            <v>0</v>
          </cell>
          <cell r="Y1472">
            <v>3.2025000000000001</v>
          </cell>
        </row>
        <row r="1473">
          <cell r="U1473">
            <v>9008444</v>
          </cell>
          <cell r="V1473" t="str">
            <v>VALVULA PASO BRONCE 3/4"</v>
          </cell>
          <cell r="W1473">
            <v>3</v>
          </cell>
          <cell r="Y1473">
            <v>7.74</v>
          </cell>
        </row>
        <row r="1474">
          <cell r="U1474">
            <v>9008448</v>
          </cell>
          <cell r="V1474" t="str">
            <v>RED LI PVC PRES 62MM(2 1/2")X18MM(3/4")</v>
          </cell>
          <cell r="W1474">
            <v>1</v>
          </cell>
          <cell r="Y1474">
            <v>6.9930000000000003</v>
          </cell>
        </row>
        <row r="1475">
          <cell r="U1475">
            <v>9008545</v>
          </cell>
          <cell r="V1475" t="str">
            <v>ROLLO SOLDADURA HDPE 5MM PESO 5KGS</v>
          </cell>
          <cell r="W1475">
            <v>8</v>
          </cell>
          <cell r="Y1475">
            <v>135</v>
          </cell>
        </row>
        <row r="1476">
          <cell r="U1476">
            <v>9008547</v>
          </cell>
          <cell r="V1476" t="str">
            <v>GEOMEMBRANA HDPE 1.0MM .</v>
          </cell>
          <cell r="W1476">
            <v>379.68</v>
          </cell>
          <cell r="Y1476">
            <v>11.4</v>
          </cell>
        </row>
        <row r="1477">
          <cell r="U1477">
            <v>9008548</v>
          </cell>
          <cell r="V1477" t="str">
            <v>GEOMEMBRANA HDPE 1.5MM</v>
          </cell>
          <cell r="W1477">
            <v>2140.2600000000002</v>
          </cell>
          <cell r="Y1477">
            <v>5</v>
          </cell>
        </row>
        <row r="1478">
          <cell r="U1478">
            <v>9008552</v>
          </cell>
          <cell r="V1478" t="str">
            <v>GT131 GEOTEXT. NOTEJIDO 3.81mX110m 105G</v>
          </cell>
          <cell r="W1478">
            <v>1928.82</v>
          </cell>
          <cell r="Y1478">
            <v>0.65</v>
          </cell>
        </row>
        <row r="1479">
          <cell r="U1479">
            <v>9008553</v>
          </cell>
          <cell r="V1479" t="str">
            <v>GT135 GEOTEXT. NOTEJIDO 3.81mX110m 119G</v>
          </cell>
          <cell r="W1479">
            <v>0</v>
          </cell>
          <cell r="Y1479">
            <v>0</v>
          </cell>
        </row>
        <row r="1480">
          <cell r="U1480">
            <v>9008557</v>
          </cell>
          <cell r="V1480" t="str">
            <v>GT160 GEOTEXT. NOTEJIDO 3.81mX110m 200G</v>
          </cell>
          <cell r="W1480">
            <v>2505.31</v>
          </cell>
          <cell r="Y1480">
            <v>0.75</v>
          </cell>
        </row>
        <row r="1481">
          <cell r="U1481">
            <v>9008578</v>
          </cell>
          <cell r="V1481" t="str">
            <v>VALVULA BOLA PVC LISA PRES 18MM(3/4")BL</v>
          </cell>
          <cell r="W1481">
            <v>0</v>
          </cell>
          <cell r="Y1481">
            <v>1.43</v>
          </cell>
        </row>
        <row r="1482">
          <cell r="U1482">
            <v>9008617</v>
          </cell>
          <cell r="V1482" t="str">
            <v>NIPLE HG 50MM(2") X 8"</v>
          </cell>
          <cell r="W1482">
            <v>0</v>
          </cell>
          <cell r="Y1482">
            <v>0</v>
          </cell>
        </row>
        <row r="1483">
          <cell r="U1483">
            <v>9026489</v>
          </cell>
          <cell r="V1483" t="str">
            <v>FILTRO ARKAL ANILLAS 3/4"NPT- 120 MESH</v>
          </cell>
          <cell r="W1483">
            <v>231</v>
          </cell>
          <cell r="Y1483">
            <v>13.5</v>
          </cell>
        </row>
        <row r="1484">
          <cell r="U1484">
            <v>9008753</v>
          </cell>
          <cell r="V1484" t="str">
            <v>BATERIA ARKAL CRISTAL SK 2 X 3" VITAULIC</v>
          </cell>
          <cell r="W1484">
            <v>0</v>
          </cell>
          <cell r="Y1484">
            <v>0</v>
          </cell>
        </row>
        <row r="1485">
          <cell r="U1485">
            <v>9008761</v>
          </cell>
          <cell r="V1485" t="str">
            <v>VALVULA DOROT H.F. 2"BRIDA CON FLOTADOR</v>
          </cell>
          <cell r="W1485">
            <v>3</v>
          </cell>
          <cell r="Y1485">
            <v>0</v>
          </cell>
        </row>
        <row r="1486">
          <cell r="U1486">
            <v>9008762</v>
          </cell>
          <cell r="V1486" t="str">
            <v>VALVULA DOROT H.F. 3"BRIDA C/FLOTADOR 47</v>
          </cell>
          <cell r="W1486">
            <v>2</v>
          </cell>
          <cell r="Y1486">
            <v>0</v>
          </cell>
        </row>
        <row r="1487">
          <cell r="U1487">
            <v>9008763</v>
          </cell>
          <cell r="V1487" t="str">
            <v>VALVULA DOROT H.F. 4"BRIDA C/FLOTADOR 47</v>
          </cell>
          <cell r="W1487">
            <v>3</v>
          </cell>
          <cell r="Y1487">
            <v>0</v>
          </cell>
        </row>
        <row r="1488">
          <cell r="U1488">
            <v>9008769</v>
          </cell>
          <cell r="V1488" t="str">
            <v>NIPLE HG CED 40 31MM(1-1/4") X 150MM(6")</v>
          </cell>
          <cell r="W1488">
            <v>0</v>
          </cell>
          <cell r="Y1488">
            <v>0</v>
          </cell>
        </row>
        <row r="1489">
          <cell r="U1489">
            <v>9008850</v>
          </cell>
          <cell r="V1489" t="str">
            <v>TEE 20MM POLIETILENO</v>
          </cell>
          <cell r="W1489">
            <v>960</v>
          </cell>
          <cell r="Y1489">
            <v>0.41</v>
          </cell>
        </row>
        <row r="1490">
          <cell r="U1490">
            <v>9008914</v>
          </cell>
          <cell r="V1490" t="str">
            <v>TE LI PVC PRES 62MM(2 1/2")X25MM(1")BL</v>
          </cell>
          <cell r="W1490">
            <v>0</v>
          </cell>
          <cell r="Y1490">
            <v>13.198499999999999</v>
          </cell>
        </row>
        <row r="1491">
          <cell r="U1491">
            <v>9009100</v>
          </cell>
          <cell r="V1491" t="str">
            <v>METRO CABLE THHN #4 ROJO</v>
          </cell>
          <cell r="W1491">
            <v>6.3</v>
          </cell>
          <cell r="Y1491">
            <v>0</v>
          </cell>
        </row>
        <row r="1492">
          <cell r="U1492">
            <v>9009166</v>
          </cell>
          <cell r="V1492" t="str">
            <v>CABLE SUMERGIBLE NO 14 X 3 SIN TIERRA</v>
          </cell>
          <cell r="W1492">
            <v>8.8000000000000007</v>
          </cell>
          <cell r="Y1492">
            <v>2.19</v>
          </cell>
        </row>
        <row r="1493">
          <cell r="U1493">
            <v>9009245</v>
          </cell>
          <cell r="V1493" t="str">
            <v>NIPLE HG CED 40 6MM(1/4")X 75MM(3")</v>
          </cell>
          <cell r="W1493">
            <v>3</v>
          </cell>
          <cell r="Y1493">
            <v>0</v>
          </cell>
        </row>
        <row r="1494">
          <cell r="U1494">
            <v>9009353</v>
          </cell>
          <cell r="V1494" t="str">
            <v>NIPLE HG 38MM(1-1/2") X 100MM</v>
          </cell>
          <cell r="W1494">
            <v>10</v>
          </cell>
          <cell r="Y1494">
            <v>1</v>
          </cell>
        </row>
        <row r="1495">
          <cell r="U1495">
            <v>9009354</v>
          </cell>
          <cell r="V1495" t="str">
            <v>NIPLE HG 38MM(1-1/2") X 150MM</v>
          </cell>
          <cell r="W1495">
            <v>2</v>
          </cell>
          <cell r="Y1495">
            <v>0</v>
          </cell>
        </row>
        <row r="1496">
          <cell r="U1496">
            <v>9009355</v>
          </cell>
          <cell r="V1496" t="str">
            <v>NIPLE HG CED 40 38MM(1-1/2") X 2 M</v>
          </cell>
          <cell r="W1496">
            <v>0</v>
          </cell>
          <cell r="Y1496">
            <v>0</v>
          </cell>
        </row>
        <row r="1497">
          <cell r="U1497">
            <v>9009364</v>
          </cell>
          <cell r="V1497" t="str">
            <v>TAPON MACHO HG 38MM(1-1/2)</v>
          </cell>
          <cell r="W1497">
            <v>6</v>
          </cell>
          <cell r="Y1497">
            <v>1.47</v>
          </cell>
        </row>
        <row r="1498">
          <cell r="U1498">
            <v>9009365</v>
          </cell>
          <cell r="V1498" t="str">
            <v>TEE HG 31MM(1-1/4")</v>
          </cell>
          <cell r="W1498">
            <v>40</v>
          </cell>
          <cell r="Y1498">
            <v>2.5299999999999998</v>
          </cell>
        </row>
        <row r="1499">
          <cell r="U1499">
            <v>9009386</v>
          </cell>
          <cell r="V1499" t="str">
            <v>EMPAQUE PARA BRIDA 150MM(6")</v>
          </cell>
          <cell r="W1499">
            <v>5</v>
          </cell>
          <cell r="Y1499">
            <v>8.73</v>
          </cell>
        </row>
        <row r="1500">
          <cell r="U1500">
            <v>9009387</v>
          </cell>
          <cell r="V1500" t="str">
            <v>CODO HG 12MM(1/2") X 90</v>
          </cell>
          <cell r="W1500">
            <v>0</v>
          </cell>
          <cell r="Y1500">
            <v>0</v>
          </cell>
        </row>
        <row r="1501">
          <cell r="U1501">
            <v>9009388</v>
          </cell>
          <cell r="V1501" t="str">
            <v>REDUCCION HG 31MM(1-1/4")X25MM(1")</v>
          </cell>
          <cell r="W1501">
            <v>51</v>
          </cell>
          <cell r="Y1501">
            <v>0</v>
          </cell>
        </row>
        <row r="1502">
          <cell r="U1502">
            <v>9009390</v>
          </cell>
          <cell r="V1502" t="str">
            <v>CODO HG 31MM(1-1/4") X 45</v>
          </cell>
          <cell r="W1502">
            <v>3</v>
          </cell>
          <cell r="Y1502">
            <v>0</v>
          </cell>
        </row>
        <row r="1503">
          <cell r="U1503">
            <v>9009434</v>
          </cell>
          <cell r="V1503" t="str">
            <v>TEE REDUCIDA PVC LISA 2-1/2" X 2" SCH 40</v>
          </cell>
          <cell r="W1503">
            <v>0</v>
          </cell>
          <cell r="Y1503">
            <v>11.875500000000001</v>
          </cell>
        </row>
        <row r="1504">
          <cell r="U1504">
            <v>9009435</v>
          </cell>
          <cell r="V1504" t="str">
            <v>TEE REDUCIDA PVC LISA 3" X 1-1/4" SCH 40</v>
          </cell>
          <cell r="W1504">
            <v>0</v>
          </cell>
          <cell r="Y1504">
            <v>15.487500000000001</v>
          </cell>
        </row>
        <row r="1505">
          <cell r="U1505">
            <v>9009527</v>
          </cell>
          <cell r="V1505" t="str">
            <v>TAPON MACHO C/R PVC PRES 62(2 1/2") BL</v>
          </cell>
          <cell r="W1505">
            <v>0</v>
          </cell>
          <cell r="Y1505">
            <v>0</v>
          </cell>
        </row>
        <row r="1506">
          <cell r="U1506">
            <v>9009612</v>
          </cell>
          <cell r="V1506" t="str">
            <v>CODO PVC 100MM( 4")X90 SCH40 C/R</v>
          </cell>
          <cell r="W1506">
            <v>3</v>
          </cell>
          <cell r="Y1506">
            <v>36.875999999999998</v>
          </cell>
        </row>
        <row r="1507">
          <cell r="U1507">
            <v>9009624</v>
          </cell>
          <cell r="V1507" t="str">
            <v>ADSA 1532AG TAPON 375MM (15")</v>
          </cell>
          <cell r="W1507">
            <v>1</v>
          </cell>
          <cell r="Y1507">
            <v>0</v>
          </cell>
        </row>
        <row r="1508">
          <cell r="U1508">
            <v>9009730</v>
          </cell>
          <cell r="V1508" t="str">
            <v>TEE HG 25MM(1")</v>
          </cell>
          <cell r="W1508">
            <v>1</v>
          </cell>
          <cell r="Y1508">
            <v>1.75</v>
          </cell>
        </row>
        <row r="1509">
          <cell r="U1509">
            <v>9009731</v>
          </cell>
          <cell r="V1509" t="str">
            <v>TEE HG 18MM(3/4")</v>
          </cell>
          <cell r="W1509">
            <v>4</v>
          </cell>
          <cell r="Y1509">
            <v>1</v>
          </cell>
        </row>
        <row r="1510">
          <cell r="U1510">
            <v>9009732</v>
          </cell>
          <cell r="V1510" t="str">
            <v>REDUCCION HG 50MM(2") X 25MM(1")</v>
          </cell>
          <cell r="W1510">
            <v>0</v>
          </cell>
          <cell r="Y1510">
            <v>0</v>
          </cell>
        </row>
        <row r="1511">
          <cell r="U1511">
            <v>9009858</v>
          </cell>
          <cell r="V1511" t="str">
            <v>VAL. COMPUERTA AWWA C509UL/FM 100MM(4'')</v>
          </cell>
          <cell r="W1511">
            <v>0</v>
          </cell>
          <cell r="Y1511">
            <v>0</v>
          </cell>
        </row>
        <row r="1512">
          <cell r="U1512">
            <v>9009863</v>
          </cell>
          <cell r="V1512" t="str">
            <v>VAL. COMPUERTA AWWA C509UL/FM 75MM(3'')</v>
          </cell>
          <cell r="W1512">
            <v>0</v>
          </cell>
          <cell r="Y1512">
            <v>0</v>
          </cell>
        </row>
        <row r="1513">
          <cell r="U1513">
            <v>9009870</v>
          </cell>
          <cell r="V1513" t="str">
            <v>VALVULA DE 250MM HF ( 10" )</v>
          </cell>
          <cell r="W1513">
            <v>2</v>
          </cell>
          <cell r="Y1513">
            <v>0</v>
          </cell>
        </row>
        <row r="1514">
          <cell r="U1514">
            <v>9009980</v>
          </cell>
          <cell r="V1514" t="str">
            <v>VALVULA BOLA LISA PVC PRES 38MM(1 1/2")B</v>
          </cell>
          <cell r="W1514">
            <v>15</v>
          </cell>
          <cell r="Y1514">
            <v>3.56</v>
          </cell>
        </row>
        <row r="1515">
          <cell r="U1515">
            <v>9010014</v>
          </cell>
          <cell r="V1515" t="str">
            <v>NIPLE HG 25MM(1") X 150MM(6")</v>
          </cell>
          <cell r="W1515">
            <v>4</v>
          </cell>
          <cell r="Y1515">
            <v>0</v>
          </cell>
        </row>
        <row r="1516">
          <cell r="U1516">
            <v>9010194</v>
          </cell>
          <cell r="V1516" t="str">
            <v>REDUCCION HG 100MM(4") X 75MM(3")</v>
          </cell>
          <cell r="W1516">
            <v>1</v>
          </cell>
          <cell r="Y1516">
            <v>0</v>
          </cell>
        </row>
        <row r="1517">
          <cell r="U1517">
            <v>9010195</v>
          </cell>
          <cell r="V1517" t="str">
            <v>REDUCCION HG 75MM(3") X 12MM(1/2")</v>
          </cell>
          <cell r="W1517">
            <v>0</v>
          </cell>
          <cell r="Y1517">
            <v>0</v>
          </cell>
        </row>
        <row r="1518">
          <cell r="U1518">
            <v>9010310</v>
          </cell>
          <cell r="V1518" t="str">
            <v>TE LI PVC PRES 50MM(2")X38MM("1 1/2) BL</v>
          </cell>
          <cell r="W1518">
            <v>20</v>
          </cell>
          <cell r="Y1518">
            <v>5.2919999999999998</v>
          </cell>
        </row>
        <row r="1519">
          <cell r="U1519">
            <v>9010325</v>
          </cell>
          <cell r="V1519" t="str">
            <v>GEOMEMBRANA DE 2.0MM LISA</v>
          </cell>
          <cell r="W1519">
            <v>29.85</v>
          </cell>
          <cell r="Y1519">
            <v>5.5</v>
          </cell>
        </row>
        <row r="1520">
          <cell r="U1520">
            <v>9010466</v>
          </cell>
          <cell r="V1520" t="str">
            <v>ALICATES PARA SUJETAR GEOMEMBRANA</v>
          </cell>
          <cell r="W1520">
            <v>0</v>
          </cell>
          <cell r="Y1520">
            <v>0</v>
          </cell>
        </row>
        <row r="1521">
          <cell r="U1521">
            <v>9010536</v>
          </cell>
          <cell r="V1521" t="str">
            <v>GAZA EMT 50MM</v>
          </cell>
          <cell r="W1521">
            <v>25</v>
          </cell>
          <cell r="Y1521">
            <v>0</v>
          </cell>
        </row>
        <row r="1522">
          <cell r="U1522">
            <v>9010568</v>
          </cell>
          <cell r="V1522" t="str">
            <v>REDUC HG CED 40 31MM(1-1/4")X12MM(1/2")</v>
          </cell>
          <cell r="W1522">
            <v>2</v>
          </cell>
          <cell r="Y1522">
            <v>0</v>
          </cell>
        </row>
        <row r="1523">
          <cell r="U1523">
            <v>9010569</v>
          </cell>
          <cell r="V1523" t="str">
            <v>REDUC HG CED 40 12MM(1/2")X1/4</v>
          </cell>
          <cell r="W1523">
            <v>0</v>
          </cell>
          <cell r="Y1523">
            <v>0.67</v>
          </cell>
        </row>
        <row r="1524">
          <cell r="U1524">
            <v>9010570</v>
          </cell>
          <cell r="V1524" t="str">
            <v>NIPLE HG 1-1/4 X 125MM(5")</v>
          </cell>
          <cell r="W1524">
            <v>4</v>
          </cell>
          <cell r="Y1524">
            <v>0</v>
          </cell>
        </row>
        <row r="1525">
          <cell r="U1525">
            <v>9010670</v>
          </cell>
          <cell r="V1525" t="str">
            <v>GT140 GEOTEXTIL NO TEJIDO 3.81MX109.70 1</v>
          </cell>
          <cell r="W1525">
            <v>1284.72</v>
          </cell>
          <cell r="Y1525">
            <v>0</v>
          </cell>
        </row>
        <row r="1526">
          <cell r="U1526">
            <v>9010671</v>
          </cell>
          <cell r="V1526" t="str">
            <v>GT142 GEOTEXT. NOTEJIDO 3.81mX110m 150G</v>
          </cell>
          <cell r="W1526">
            <v>1981.47</v>
          </cell>
          <cell r="Y1526">
            <v>1.36</v>
          </cell>
        </row>
        <row r="1527">
          <cell r="U1527">
            <v>9010694</v>
          </cell>
          <cell r="V1527" t="str">
            <v>REDUCCION HG CED40 75MM(3")X31MM(1-1/4")</v>
          </cell>
          <cell r="W1527">
            <v>5</v>
          </cell>
          <cell r="Y1527">
            <v>0</v>
          </cell>
        </row>
        <row r="1528">
          <cell r="U1528">
            <v>9011126</v>
          </cell>
          <cell r="V1528" t="str">
            <v>TUBO HG 31MM(1-1/4") X 6 M</v>
          </cell>
          <cell r="W1528">
            <v>0</v>
          </cell>
          <cell r="Y1528">
            <v>0</v>
          </cell>
        </row>
        <row r="1529">
          <cell r="U1529">
            <v>9011327</v>
          </cell>
          <cell r="V1529" t="str">
            <v>BOMBA SUM. GRUNDFOS 10 HP 85S100-7 S/M</v>
          </cell>
          <cell r="W1529">
            <v>0</v>
          </cell>
          <cell r="Y1529">
            <v>0</v>
          </cell>
        </row>
        <row r="1530">
          <cell r="U1530">
            <v>9011328</v>
          </cell>
          <cell r="V1530" t="str">
            <v>BOMBA SUM. GRUNDFOS 7.5 HP 150S75-3 S/M</v>
          </cell>
          <cell r="W1530">
            <v>1</v>
          </cell>
          <cell r="Y1530">
            <v>934.97</v>
          </cell>
        </row>
        <row r="1531">
          <cell r="U1531">
            <v>9011640</v>
          </cell>
          <cell r="V1531" t="str">
            <v>BOMBA JET PROFUN PA100 P30 60HZ 1PH</v>
          </cell>
          <cell r="W1531">
            <v>0</v>
          </cell>
          <cell r="Y1531">
            <v>206.31</v>
          </cell>
        </row>
        <row r="1532">
          <cell r="U1532">
            <v>9011677</v>
          </cell>
          <cell r="V1532" t="str">
            <v>NIPLE HG 50MM(2") X 100MM(4")</v>
          </cell>
          <cell r="W1532">
            <v>5</v>
          </cell>
          <cell r="Y1532">
            <v>0</v>
          </cell>
        </row>
        <row r="1533">
          <cell r="U1533">
            <v>9011804</v>
          </cell>
          <cell r="V1533" t="str">
            <v>CONTROLADOR TORO 4 EST TMC-212-ID</v>
          </cell>
          <cell r="W1533">
            <v>7</v>
          </cell>
          <cell r="Y1533">
            <v>123</v>
          </cell>
        </row>
        <row r="1534">
          <cell r="U1534">
            <v>9012349</v>
          </cell>
          <cell r="V1534" t="str">
            <v>SELLO MEC. P/FRAME JP213 MONARCH</v>
          </cell>
          <cell r="W1534">
            <v>0</v>
          </cell>
          <cell r="Y1534">
            <v>100.61</v>
          </cell>
        </row>
        <row r="1535">
          <cell r="U1535">
            <v>9012663</v>
          </cell>
          <cell r="V1535" t="str">
            <v>IMPULSOR 12M MONARCH</v>
          </cell>
          <cell r="W1535">
            <v>0</v>
          </cell>
          <cell r="Y1535">
            <v>272.39999999999998</v>
          </cell>
        </row>
        <row r="1536">
          <cell r="U1536">
            <v>9012664</v>
          </cell>
          <cell r="V1536" t="str">
            <v>BOM VERT. CR10-6, 5HP, 3PH,</v>
          </cell>
          <cell r="W1536">
            <v>0</v>
          </cell>
          <cell r="Y1536">
            <v>2622.55</v>
          </cell>
        </row>
        <row r="1537">
          <cell r="U1537">
            <v>9012665</v>
          </cell>
          <cell r="V1537" t="str">
            <v>CHECK VERTICAL 2" FLOMATIC 7937</v>
          </cell>
          <cell r="W1537">
            <v>0</v>
          </cell>
          <cell r="Y1537">
            <v>48</v>
          </cell>
        </row>
        <row r="1538">
          <cell r="U1538">
            <v>9012698</v>
          </cell>
          <cell r="V1538" t="str">
            <v>ADAP. P/FRAME JP213-257-2</v>
          </cell>
          <cell r="W1538">
            <v>0</v>
          </cell>
          <cell r="Y1538">
            <v>145.94</v>
          </cell>
        </row>
        <row r="1539">
          <cell r="U1539">
            <v>9012705</v>
          </cell>
          <cell r="V1539" t="str">
            <v>VALVULA DOROT 47-323-RE-ASA 75MM 3"</v>
          </cell>
          <cell r="W1539">
            <v>0</v>
          </cell>
          <cell r="Y1539">
            <v>266.67</v>
          </cell>
        </row>
        <row r="1540">
          <cell r="U1540">
            <v>9012716</v>
          </cell>
          <cell r="V1540" t="str">
            <v>IMPULSOR PARA NSPHE 3 HP</v>
          </cell>
          <cell r="W1540">
            <v>10</v>
          </cell>
          <cell r="Y1540">
            <v>0</v>
          </cell>
        </row>
        <row r="1541">
          <cell r="U1541">
            <v>9012923</v>
          </cell>
          <cell r="V1541" t="str">
            <v>NIPLE HG 50MM(2") X 300MM</v>
          </cell>
          <cell r="W1541">
            <v>0</v>
          </cell>
          <cell r="Y1541">
            <v>0</v>
          </cell>
        </row>
        <row r="1542">
          <cell r="U1542">
            <v>9013086</v>
          </cell>
          <cell r="V1542" t="str">
            <v>STACK KIT P/CRN16-60</v>
          </cell>
          <cell r="W1542">
            <v>0</v>
          </cell>
          <cell r="Y1542">
            <v>0</v>
          </cell>
        </row>
        <row r="1543">
          <cell r="U1543">
            <v>9013088</v>
          </cell>
          <cell r="V1543" t="str">
            <v>ACOPLE P/CR45-2-1</v>
          </cell>
          <cell r="W1543">
            <v>0</v>
          </cell>
          <cell r="Y1543">
            <v>191.4</v>
          </cell>
        </row>
        <row r="1544">
          <cell r="U1544">
            <v>9013107</v>
          </cell>
          <cell r="V1544" t="str">
            <v>TEE LISA PVC PRES 150MM(6")X100MM(4") BL</v>
          </cell>
          <cell r="W1544">
            <v>0</v>
          </cell>
          <cell r="Y1544">
            <v>90.037499999999994</v>
          </cell>
        </row>
        <row r="1545">
          <cell r="U1545">
            <v>9013108</v>
          </cell>
          <cell r="V1545" t="str">
            <v>TEE LISA PVC PRES 100MM(4")X50MM(2") BL</v>
          </cell>
          <cell r="W1545">
            <v>0</v>
          </cell>
          <cell r="Y1545">
            <v>37.338000000000001</v>
          </cell>
        </row>
        <row r="1546">
          <cell r="U1546">
            <v>9013109</v>
          </cell>
          <cell r="V1546" t="str">
            <v>TEE LISA PVC PRES 75MM(3")X50MM(2") BL</v>
          </cell>
          <cell r="W1546">
            <v>0</v>
          </cell>
          <cell r="Y1546">
            <v>17.209499999999998</v>
          </cell>
        </row>
        <row r="1547">
          <cell r="U1547">
            <v>9013110</v>
          </cell>
          <cell r="V1547" t="str">
            <v>TEE LISA PVC PRES 75MM(3")X12MM(1/2") BL</v>
          </cell>
          <cell r="W1547">
            <v>0</v>
          </cell>
          <cell r="Y1547">
            <v>17.209499999999998</v>
          </cell>
        </row>
        <row r="1548">
          <cell r="U1548">
            <v>9013111</v>
          </cell>
          <cell r="V1548" t="str">
            <v>ADAPTADOR HEMBRA PVC PRES 62MM(21/2")BL</v>
          </cell>
          <cell r="W1548">
            <v>0</v>
          </cell>
          <cell r="Y1548">
            <v>5.8274999999999997</v>
          </cell>
        </row>
        <row r="1549">
          <cell r="U1549">
            <v>9013112</v>
          </cell>
          <cell r="V1549" t="str">
            <v>RED LI PVC PRES 150MM(6")X75MM(3") BL</v>
          </cell>
          <cell r="W1549">
            <v>0</v>
          </cell>
          <cell r="Y1549">
            <v>29.420999999999999</v>
          </cell>
        </row>
        <row r="1550">
          <cell r="U1550">
            <v>9013113</v>
          </cell>
          <cell r="V1550" t="str">
            <v>RED LI PVC PRES 150MM(6")X50MM(2") BL</v>
          </cell>
          <cell r="W1550">
            <v>0</v>
          </cell>
          <cell r="Y1550">
            <v>29.420999999999999</v>
          </cell>
        </row>
        <row r="1551">
          <cell r="U1551">
            <v>9013115</v>
          </cell>
          <cell r="V1551" t="str">
            <v>RED LI PVC PRES 100MM(4")X62MM(2 1/2")BL</v>
          </cell>
          <cell r="W1551">
            <v>0</v>
          </cell>
          <cell r="Y1551">
            <v>15.917999999999999</v>
          </cell>
        </row>
        <row r="1552">
          <cell r="U1552">
            <v>9013116</v>
          </cell>
          <cell r="V1552" t="str">
            <v>marcado p/borrar usar 2013977</v>
          </cell>
          <cell r="W1552">
            <v>0</v>
          </cell>
          <cell r="Y1552">
            <v>0</v>
          </cell>
        </row>
        <row r="1553">
          <cell r="U1553">
            <v>9013117</v>
          </cell>
          <cell r="V1553" t="str">
            <v>RED LI PVC PRES 75MM(3")X38MM(1 1/2") BL</v>
          </cell>
          <cell r="W1553">
            <v>0</v>
          </cell>
          <cell r="Y1553">
            <v>6.258</v>
          </cell>
        </row>
        <row r="1554">
          <cell r="U1554">
            <v>9013118</v>
          </cell>
          <cell r="V1554" t="str">
            <v>RED LI PVC PRES 75MM(3")X25MM(1") BL</v>
          </cell>
          <cell r="W1554">
            <v>0</v>
          </cell>
          <cell r="Y1554">
            <v>6.6254999999999997</v>
          </cell>
        </row>
        <row r="1555">
          <cell r="U1555">
            <v>9013119</v>
          </cell>
          <cell r="V1555" t="str">
            <v>RED LI PVC PRES 75MM(3")X18MM(3/4") BL</v>
          </cell>
          <cell r="W1555">
            <v>0</v>
          </cell>
          <cell r="Y1555">
            <v>7.2240000000000002</v>
          </cell>
        </row>
        <row r="1556">
          <cell r="U1556">
            <v>9013120</v>
          </cell>
          <cell r="V1556" t="str">
            <v>RED LI PVC PRES 75MM(3")X12MM(1/2") BL</v>
          </cell>
          <cell r="W1556">
            <v>0</v>
          </cell>
          <cell r="Y1556">
            <v>4.7699999999999996</v>
          </cell>
        </row>
        <row r="1557">
          <cell r="U1557">
            <v>9013121</v>
          </cell>
          <cell r="V1557" t="str">
            <v>RED LI PVC PRES 62MM(2 1/2")X25MM(1") BL</v>
          </cell>
          <cell r="W1557">
            <v>0</v>
          </cell>
          <cell r="Y1557">
            <v>4.4835000000000003</v>
          </cell>
        </row>
        <row r="1558">
          <cell r="U1558">
            <v>9013122</v>
          </cell>
          <cell r="V1558" t="str">
            <v>TAPON MACHO C/R PVC PRES 25MM (1") BL,</v>
          </cell>
          <cell r="W1558">
            <v>5</v>
          </cell>
          <cell r="Y1558">
            <v>2.63</v>
          </cell>
        </row>
        <row r="1559">
          <cell r="U1559">
            <v>9013123</v>
          </cell>
          <cell r="V1559" t="str">
            <v>TAPON MACHO C/R PVC PRES 18MM (3/4") BL</v>
          </cell>
          <cell r="W1559">
            <v>266</v>
          </cell>
          <cell r="Y1559">
            <v>0.79</v>
          </cell>
        </row>
        <row r="1560">
          <cell r="U1560">
            <v>9013124</v>
          </cell>
          <cell r="V1560" t="str">
            <v>TAPON MACHO C/R PVC PRES 12MM (1/2") BL</v>
          </cell>
          <cell r="W1560">
            <v>297</v>
          </cell>
          <cell r="Y1560">
            <v>0.72</v>
          </cell>
        </row>
        <row r="1561">
          <cell r="U1561">
            <v>9013172</v>
          </cell>
          <cell r="V1561" t="str">
            <v>SELLO MEC HQQE CR32 GRUNDFOS</v>
          </cell>
          <cell r="W1561">
            <v>0</v>
          </cell>
          <cell r="Y1561">
            <v>375</v>
          </cell>
        </row>
        <row r="1562">
          <cell r="U1562">
            <v>9013355</v>
          </cell>
          <cell r="V1562" t="str">
            <v>REDUCCION HG 75MM(3") X 50MM(2")</v>
          </cell>
          <cell r="W1562">
            <v>36</v>
          </cell>
          <cell r="Y1562">
            <v>10.76</v>
          </cell>
        </row>
        <row r="1563">
          <cell r="U1563">
            <v>9013359</v>
          </cell>
          <cell r="V1563" t="str">
            <v>TUBO HG 75MM(3")X 3 M</v>
          </cell>
          <cell r="W1563">
            <v>0</v>
          </cell>
          <cell r="Y1563">
            <v>0</v>
          </cell>
        </row>
        <row r="1564">
          <cell r="U1564">
            <v>9013364</v>
          </cell>
          <cell r="V1564" t="str">
            <v>METRO CABLE THHN #8 AWG NEGRO</v>
          </cell>
          <cell r="W1564">
            <v>0</v>
          </cell>
          <cell r="Y1564">
            <v>0</v>
          </cell>
        </row>
        <row r="1565">
          <cell r="U1565">
            <v>9013382</v>
          </cell>
          <cell r="V1565" t="str">
            <v>TEE LI PVC PRE 62MM(2 1/2"X38MM(1 1/4"BL</v>
          </cell>
          <cell r="W1565">
            <v>1</v>
          </cell>
          <cell r="Y1565">
            <v>11.875500000000001</v>
          </cell>
        </row>
        <row r="1566">
          <cell r="U1566">
            <v>9013416</v>
          </cell>
          <cell r="V1566" t="str">
            <v>STACK KIT P/CR1-15</v>
          </cell>
          <cell r="W1566">
            <v>0</v>
          </cell>
          <cell r="Y1566">
            <v>676.41</v>
          </cell>
        </row>
        <row r="1567">
          <cell r="U1567">
            <v>9013474</v>
          </cell>
          <cell r="V1567" t="str">
            <v>BOMBA MULTIETAPAS P5-250/5 2.5 HP 1PH 60</v>
          </cell>
          <cell r="W1567">
            <v>0</v>
          </cell>
          <cell r="Y1567">
            <v>417.73</v>
          </cell>
        </row>
        <row r="1568">
          <cell r="U1568">
            <v>9013475</v>
          </cell>
          <cell r="V1568" t="str">
            <v>BOMBA MULTIETAPAS P5-180/4 1,8 HP 1 PH</v>
          </cell>
          <cell r="W1568">
            <v>2</v>
          </cell>
          <cell r="Y1568">
            <v>340.6</v>
          </cell>
        </row>
        <row r="1569">
          <cell r="U1569">
            <v>9013476</v>
          </cell>
          <cell r="V1569" t="str">
            <v>BOMBA MULTIETAPAS P5-250/5 2.5 HP 3PH 60</v>
          </cell>
          <cell r="W1569">
            <v>2</v>
          </cell>
          <cell r="Y1569">
            <v>465.88</v>
          </cell>
        </row>
        <row r="1570">
          <cell r="U1570">
            <v>9013486</v>
          </cell>
          <cell r="V1570" t="str">
            <v>TEE REDUCIDA PVC 100MM(4")X12MM(1/2).</v>
          </cell>
          <cell r="W1570">
            <v>0</v>
          </cell>
          <cell r="Y1570">
            <v>33.6</v>
          </cell>
        </row>
        <row r="1571">
          <cell r="U1571">
            <v>9013703</v>
          </cell>
          <cell r="V1571" t="str">
            <v>VALVULA DE BOLA  PVC LISA 75MM (3") BL</v>
          </cell>
          <cell r="W1571">
            <v>15</v>
          </cell>
          <cell r="Y1571">
            <v>82.65</v>
          </cell>
        </row>
        <row r="1572">
          <cell r="U1572">
            <v>9013961</v>
          </cell>
          <cell r="V1572" t="str">
            <v>CODO HG 1/4 X 90°</v>
          </cell>
          <cell r="W1572">
            <v>16</v>
          </cell>
          <cell r="Y1572">
            <v>0</v>
          </cell>
        </row>
        <row r="1573">
          <cell r="U1573">
            <v>9013982</v>
          </cell>
          <cell r="V1573" t="str">
            <v>KIT SELLOS &amp; EMPAQUES 1-10 STAGES BUBE</v>
          </cell>
          <cell r="W1573">
            <v>2</v>
          </cell>
          <cell r="Y1573">
            <v>336</v>
          </cell>
        </row>
        <row r="1574">
          <cell r="U1574">
            <v>9014147</v>
          </cell>
          <cell r="V1574" t="str">
            <v>REGUL PRESION 40PSI SENNIN PRLV40MF3F3FV</v>
          </cell>
          <cell r="W1574">
            <v>0</v>
          </cell>
          <cell r="Y1574">
            <v>0</v>
          </cell>
        </row>
        <row r="1575">
          <cell r="U1575">
            <v>9014149</v>
          </cell>
          <cell r="V1575" t="str">
            <v>REGUL PRESION 30PSI SENNIN PRLV30MF3F3FV</v>
          </cell>
          <cell r="W1575">
            <v>63</v>
          </cell>
          <cell r="Y1575">
            <v>7.55</v>
          </cell>
        </row>
        <row r="1576">
          <cell r="U1576">
            <v>9014263</v>
          </cell>
          <cell r="V1576" t="str">
            <v>NIPLE HG 12MM(1/2")X 75MM(3")</v>
          </cell>
          <cell r="W1576">
            <v>97</v>
          </cell>
          <cell r="Y1576">
            <v>0.37</v>
          </cell>
        </row>
        <row r="1577">
          <cell r="U1577">
            <v>9014316</v>
          </cell>
          <cell r="V1577" t="str">
            <v>NIPLE HG CED 40 1/4" X 100MM(4")</v>
          </cell>
          <cell r="W1577">
            <v>2</v>
          </cell>
          <cell r="Y1577">
            <v>0</v>
          </cell>
        </row>
        <row r="1578">
          <cell r="U1578">
            <v>9014317</v>
          </cell>
          <cell r="V1578" t="str">
            <v>NIPLE HG CED 40 31MM(1-1/4") X 150MM(6")</v>
          </cell>
          <cell r="W1578">
            <v>0</v>
          </cell>
          <cell r="Y1578">
            <v>0</v>
          </cell>
        </row>
        <row r="1579">
          <cell r="U1579">
            <v>9014318</v>
          </cell>
          <cell r="V1579" t="str">
            <v>NIPLE HG CED 40 31MM(1-1/4")X 300MM(12")</v>
          </cell>
          <cell r="W1579">
            <v>0</v>
          </cell>
          <cell r="Y1579">
            <v>3.3</v>
          </cell>
        </row>
        <row r="1580">
          <cell r="U1580">
            <v>9014319</v>
          </cell>
          <cell r="V1580" t="str">
            <v>REDUCCION HG 50MM(2") X 31MM(1-1/4")</v>
          </cell>
          <cell r="W1580">
            <v>0</v>
          </cell>
          <cell r="Y1580">
            <v>0</v>
          </cell>
        </row>
        <row r="1581">
          <cell r="U1581">
            <v>9014383</v>
          </cell>
          <cell r="V1581" t="str">
            <v>VALVULA MARIPOSA PVC DE 75 MM("3")</v>
          </cell>
          <cell r="W1581">
            <v>0</v>
          </cell>
          <cell r="Y1581">
            <v>131.41999999999999</v>
          </cell>
        </row>
        <row r="1582">
          <cell r="U1582">
            <v>9014647</v>
          </cell>
          <cell r="V1582" t="str">
            <v>FUENTE COOPER KETTLE/PLANTER FP-CK-C</v>
          </cell>
          <cell r="W1582">
            <v>0</v>
          </cell>
          <cell r="Y1582">
            <v>136.16999999999999</v>
          </cell>
        </row>
        <row r="1583">
          <cell r="U1583">
            <v>9014771</v>
          </cell>
          <cell r="V1583" t="str">
            <v>HIDRANTE TIPO CABEZOTE DE 4"</v>
          </cell>
          <cell r="W1583">
            <v>4</v>
          </cell>
          <cell r="Y1583">
            <v>1128.75</v>
          </cell>
        </row>
        <row r="1584">
          <cell r="U1584">
            <v>9014883</v>
          </cell>
          <cell r="V1584" t="str">
            <v>Marcado P/Borrar</v>
          </cell>
          <cell r="W1584">
            <v>0</v>
          </cell>
          <cell r="Y1584">
            <v>0</v>
          </cell>
        </row>
        <row r="1585">
          <cell r="U1585">
            <v>9014935</v>
          </cell>
          <cell r="V1585" t="str">
            <v>BOMBA SUMID 20S-CIM 2 HP 3 PH 230 V</v>
          </cell>
          <cell r="W1585">
            <v>1</v>
          </cell>
          <cell r="Y1585">
            <v>0</v>
          </cell>
        </row>
        <row r="1586">
          <cell r="U1586">
            <v>9015013</v>
          </cell>
          <cell r="V1586" t="str">
            <v>TEE REDUCIDA PVC 50MM(2")X31MM(1-1/4")</v>
          </cell>
          <cell r="W1586">
            <v>25</v>
          </cell>
          <cell r="Y1586">
            <v>5.2919999999999998</v>
          </cell>
        </row>
        <row r="1587">
          <cell r="U1587">
            <v>9015039</v>
          </cell>
          <cell r="V1587" t="str">
            <v>REDUCCION HG 31MM(1-1/4") X 12MM(1/2")</v>
          </cell>
          <cell r="W1587">
            <v>22</v>
          </cell>
          <cell r="Y1587">
            <v>4.4800000000000004</v>
          </cell>
        </row>
        <row r="1588">
          <cell r="U1588">
            <v>9015073</v>
          </cell>
          <cell r="V1588" t="str">
            <v>NIPLE HG 6MM(1/4") X 50MM(2")</v>
          </cell>
          <cell r="W1588">
            <v>0</v>
          </cell>
          <cell r="Y1588">
            <v>0.49</v>
          </cell>
        </row>
        <row r="1589">
          <cell r="U1589">
            <v>9015219</v>
          </cell>
          <cell r="V1589" t="str">
            <v>CONJUNTO TAPON PVC</v>
          </cell>
          <cell r="W1589">
            <v>2</v>
          </cell>
          <cell r="Y1589">
            <v>0</v>
          </cell>
        </row>
        <row r="1590">
          <cell r="U1590">
            <v>9015220</v>
          </cell>
          <cell r="V1590" t="str">
            <v>ANGULO CON REJILLA PVC 45</v>
          </cell>
          <cell r="W1590">
            <v>1</v>
          </cell>
          <cell r="Y1590">
            <v>0</v>
          </cell>
        </row>
        <row r="1591">
          <cell r="U1591">
            <v>9015221</v>
          </cell>
          <cell r="V1591" t="str">
            <v>CANALETA CON REJILLA Y SALIDA PVC</v>
          </cell>
          <cell r="W1591">
            <v>1</v>
          </cell>
          <cell r="Y1591">
            <v>0</v>
          </cell>
        </row>
        <row r="1592">
          <cell r="U1592">
            <v>9015253</v>
          </cell>
          <cell r="V1592" t="str">
            <v>BOMBA CENTRIFUGA NSPHE100 1HP1PH230V</v>
          </cell>
          <cell r="W1592">
            <v>1</v>
          </cell>
          <cell r="Y1592">
            <v>398.69</v>
          </cell>
        </row>
        <row r="1593">
          <cell r="U1593">
            <v>9015254</v>
          </cell>
          <cell r="V1593" t="str">
            <v>DIFUSOR PARA BOMBA NSPHE-100</v>
          </cell>
          <cell r="W1593">
            <v>1</v>
          </cell>
          <cell r="Y1593">
            <v>6.6</v>
          </cell>
        </row>
        <row r="1594">
          <cell r="U1594">
            <v>9015284</v>
          </cell>
          <cell r="V1594" t="str">
            <v>REDUCCION HG 38MM(1-1/2") X 31MM(1-1/4")</v>
          </cell>
          <cell r="W1594">
            <v>7</v>
          </cell>
          <cell r="Y1594">
            <v>0</v>
          </cell>
        </row>
        <row r="1595">
          <cell r="U1595">
            <v>9015779</v>
          </cell>
          <cell r="V1595" t="str">
            <v>REDUCCION HG 25MM(1") X 12MM(1/2")</v>
          </cell>
          <cell r="W1595">
            <v>54</v>
          </cell>
          <cell r="Y1595">
            <v>1.1399999999999999</v>
          </cell>
        </row>
        <row r="1596">
          <cell r="U1596">
            <v>9015961</v>
          </cell>
          <cell r="V1596" t="str">
            <v>TANQUE DE CAPTACION 450 LITROS</v>
          </cell>
          <cell r="W1596">
            <v>0</v>
          </cell>
          <cell r="Y1596">
            <v>75.94</v>
          </cell>
        </row>
        <row r="1597">
          <cell r="U1597">
            <v>9015962</v>
          </cell>
          <cell r="V1597" t="str">
            <v>TANQUE DE CAPTACION 750 LITROS</v>
          </cell>
          <cell r="W1597">
            <v>0</v>
          </cell>
          <cell r="Y1597">
            <v>98.76</v>
          </cell>
        </row>
        <row r="1598">
          <cell r="U1598">
            <v>9015963</v>
          </cell>
          <cell r="V1598" t="str">
            <v>TANQUE DE CAPTACION 1100 LITROS</v>
          </cell>
          <cell r="W1598">
            <v>37</v>
          </cell>
          <cell r="Y1598">
            <v>132.06</v>
          </cell>
        </row>
        <row r="1599">
          <cell r="U1599">
            <v>9015973</v>
          </cell>
          <cell r="V1599" t="str">
            <v>TRAMPA P/GRASA 20GPM 50MM (2'')</v>
          </cell>
          <cell r="W1599">
            <v>0</v>
          </cell>
          <cell r="Y1599">
            <v>459.75</v>
          </cell>
        </row>
        <row r="1600">
          <cell r="U1600">
            <v>9016190</v>
          </cell>
          <cell r="V1600" t="str">
            <v>CABLE ELECTRICO TSJ 3 X 10 (METRO)</v>
          </cell>
          <cell r="W1600">
            <v>172.2</v>
          </cell>
          <cell r="Y1600">
            <v>0</v>
          </cell>
        </row>
        <row r="1601">
          <cell r="U1601">
            <v>9016204</v>
          </cell>
          <cell r="V1601" t="str">
            <v>UNION TOPE HG 38MM(1-1/2")</v>
          </cell>
          <cell r="W1601">
            <v>0</v>
          </cell>
          <cell r="Y1601">
            <v>0</v>
          </cell>
        </row>
        <row r="1602">
          <cell r="U1602">
            <v>9016255</v>
          </cell>
          <cell r="V1602" t="str">
            <v>TRAMPA P/GRASA 35GPM 100MM (4'')</v>
          </cell>
          <cell r="W1602">
            <v>20</v>
          </cell>
          <cell r="Y1602">
            <v>789.9</v>
          </cell>
        </row>
        <row r="1603">
          <cell r="U1603">
            <v>9016294</v>
          </cell>
          <cell r="V1603" t="str">
            <v>VALVULA ANTI RETORNO 75MM (3'')</v>
          </cell>
          <cell r="W1603">
            <v>8</v>
          </cell>
          <cell r="Y1603">
            <v>23.01</v>
          </cell>
        </row>
        <row r="1604">
          <cell r="U1604">
            <v>9016295</v>
          </cell>
          <cell r="V1604" t="str">
            <v>VALVULA ANTI RETORNO 100MM (4'')</v>
          </cell>
          <cell r="W1604">
            <v>30</v>
          </cell>
          <cell r="Y1604">
            <v>28</v>
          </cell>
        </row>
        <row r="1605">
          <cell r="U1605">
            <v>9016539</v>
          </cell>
          <cell r="V1605" t="str">
            <v>ACOPLES DE HULE NORCA 50MM(2")</v>
          </cell>
          <cell r="W1605">
            <v>14</v>
          </cell>
          <cell r="Y1605">
            <v>0</v>
          </cell>
        </row>
        <row r="1606">
          <cell r="U1606">
            <v>9016582</v>
          </cell>
          <cell r="V1606" t="str">
            <v>STACK KIT CR16-100/ 335072</v>
          </cell>
          <cell r="W1606">
            <v>0</v>
          </cell>
          <cell r="Y1606">
            <v>0</v>
          </cell>
        </row>
        <row r="1607">
          <cell r="U1607">
            <v>9016613</v>
          </cell>
          <cell r="V1607" t="str">
            <v>ACO PMAN 1AJUS GIR IND-CPLG TAPE16X18TRA</v>
          </cell>
          <cell r="W1607">
            <v>2842</v>
          </cell>
          <cell r="Y1607">
            <v>0.63</v>
          </cell>
        </row>
        <row r="1608">
          <cell r="U1608">
            <v>9016630</v>
          </cell>
          <cell r="V1608" t="str">
            <v>ACOPLE INSER DENTADO PALAPLAST 16MM</v>
          </cell>
          <cell r="W1608">
            <v>0</v>
          </cell>
          <cell r="Y1608">
            <v>0.08</v>
          </cell>
        </row>
        <row r="1609">
          <cell r="U1609">
            <v>9016640</v>
          </cell>
          <cell r="V1609" t="str">
            <v>ACOPLE UNION DENTADA 20MM</v>
          </cell>
          <cell r="W1609">
            <v>0</v>
          </cell>
          <cell r="Y1609">
            <v>0.08</v>
          </cell>
        </row>
        <row r="1610">
          <cell r="U1610">
            <v>9016722</v>
          </cell>
          <cell r="V1610" t="str">
            <v>ASPERSOR L20 VH S/BOQ</v>
          </cell>
          <cell r="W1610">
            <v>0</v>
          </cell>
          <cell r="Y1610">
            <v>15.84</v>
          </cell>
        </row>
        <row r="1611">
          <cell r="U1611">
            <v>9016724</v>
          </cell>
          <cell r="V1611" t="str">
            <v>ASPERSOR RBIR LF1200 12DEG BOQ3/32 PURPU</v>
          </cell>
          <cell r="W1611">
            <v>285</v>
          </cell>
          <cell r="Y1611">
            <v>9.67</v>
          </cell>
        </row>
        <row r="1612">
          <cell r="U1612">
            <v>9016769</v>
          </cell>
          <cell r="V1612" t="str">
            <v>BOMBA AUTOCEBANTE NSPHE-S500 5HP</v>
          </cell>
          <cell r="W1612">
            <v>0</v>
          </cell>
          <cell r="Y1612">
            <v>1310.53</v>
          </cell>
        </row>
        <row r="1613">
          <cell r="U1613">
            <v>9016829</v>
          </cell>
          <cell r="V1613" t="str">
            <v>BOMBA SUM. GRUNDFOS 7.5 HP 75S75-11</v>
          </cell>
          <cell r="W1613">
            <v>0</v>
          </cell>
          <cell r="Y1613">
            <v>1777.78</v>
          </cell>
        </row>
        <row r="1614">
          <cell r="U1614">
            <v>9016874</v>
          </cell>
          <cell r="V1614" t="str">
            <v>BOQUILLA ARCO VARIABLE 6' VAN NOZZLE</v>
          </cell>
          <cell r="W1614">
            <v>169</v>
          </cell>
          <cell r="Y1614">
            <v>3</v>
          </cell>
        </row>
        <row r="1615">
          <cell r="U1615">
            <v>9016912</v>
          </cell>
          <cell r="V1615" t="str">
            <v>BOQUILLA SPRAY 18' VAN</v>
          </cell>
          <cell r="W1615">
            <v>223</v>
          </cell>
          <cell r="Y1615">
            <v>3.5</v>
          </cell>
        </row>
        <row r="1616">
          <cell r="U1616">
            <v>9016950</v>
          </cell>
          <cell r="V1616" t="str">
            <v>METRO CABLE THHN # 12</v>
          </cell>
          <cell r="W1616">
            <v>100</v>
          </cell>
          <cell r="Y1616">
            <v>0</v>
          </cell>
        </row>
        <row r="1617">
          <cell r="U1617">
            <v>9016951</v>
          </cell>
          <cell r="V1617" t="str">
            <v>METRO CABLE THHN # 14</v>
          </cell>
          <cell r="W1617">
            <v>0</v>
          </cell>
          <cell r="Y1617">
            <v>0</v>
          </cell>
        </row>
        <row r="1618">
          <cell r="U1618">
            <v>9016952</v>
          </cell>
          <cell r="V1618" t="str">
            <v>METRO CABLE THHN # 2</v>
          </cell>
          <cell r="W1618">
            <v>0</v>
          </cell>
          <cell r="Y1618">
            <v>0</v>
          </cell>
        </row>
        <row r="1619">
          <cell r="U1619">
            <v>9016953</v>
          </cell>
          <cell r="V1619" t="str">
            <v>METRO CABLE TSJ 2 X 14</v>
          </cell>
          <cell r="W1619">
            <v>55.4</v>
          </cell>
          <cell r="Y1619">
            <v>1</v>
          </cell>
        </row>
        <row r="1620">
          <cell r="U1620">
            <v>9016965</v>
          </cell>
          <cell r="V1620" t="str">
            <v>CANAL JPM 103MMX3.05MTS #26</v>
          </cell>
          <cell r="W1620">
            <v>0</v>
          </cell>
          <cell r="Y1620">
            <v>1.89</v>
          </cell>
        </row>
        <row r="1621">
          <cell r="U1621">
            <v>9016978</v>
          </cell>
          <cell r="V1621" t="str">
            <v>CODO C/R PVC PRES 75MM ( 3")X90 BL</v>
          </cell>
          <cell r="W1621">
            <v>0</v>
          </cell>
          <cell r="Y1621">
            <v>33.473999999999997</v>
          </cell>
        </row>
        <row r="1622">
          <cell r="U1622">
            <v>9016993</v>
          </cell>
          <cell r="V1622" t="str">
            <v>CODO HG 100MM(4") X 45</v>
          </cell>
          <cell r="W1622">
            <v>0</v>
          </cell>
          <cell r="Y1622">
            <v>0</v>
          </cell>
        </row>
        <row r="1623">
          <cell r="U1623">
            <v>9016994</v>
          </cell>
          <cell r="V1623" t="str">
            <v>CODO HG 25MM(1") X 45</v>
          </cell>
          <cell r="W1623">
            <v>0</v>
          </cell>
          <cell r="Y1623">
            <v>0</v>
          </cell>
        </row>
        <row r="1624">
          <cell r="U1624">
            <v>9017010</v>
          </cell>
          <cell r="V1624" t="str">
            <v>CODO PVC SANI 38MM(1 1/2")X45 PD BL</v>
          </cell>
          <cell r="W1624">
            <v>0</v>
          </cell>
          <cell r="Y1624">
            <v>2.0474999999999999</v>
          </cell>
        </row>
        <row r="1625">
          <cell r="U1625">
            <v>9017036</v>
          </cell>
          <cell r="V1625" t="str">
            <v>CONECTOR RECTO LT 31MM</v>
          </cell>
          <cell r="W1625">
            <v>18</v>
          </cell>
          <cell r="Y1625">
            <v>0</v>
          </cell>
        </row>
        <row r="1626">
          <cell r="U1626">
            <v>9017155</v>
          </cell>
          <cell r="V1626" t="str">
            <v>EMPAQUE PARA FLANGE 3"</v>
          </cell>
          <cell r="W1626">
            <v>14</v>
          </cell>
          <cell r="Y1626">
            <v>5.36</v>
          </cell>
        </row>
        <row r="1627">
          <cell r="U1627">
            <v>9017174</v>
          </cell>
          <cell r="V1627" t="str">
            <v>FILTRO ARKAL SPIN KLIM COMPACTO 2"</v>
          </cell>
          <cell r="W1627">
            <v>1</v>
          </cell>
          <cell r="Y1627">
            <v>0</v>
          </cell>
        </row>
        <row r="1628">
          <cell r="U1628">
            <v>9017195</v>
          </cell>
          <cell r="V1628" t="str">
            <v>FILTRO PLASTICO 25MM(1") 120MESH</v>
          </cell>
          <cell r="W1628">
            <v>59</v>
          </cell>
          <cell r="Y1628">
            <v>40.08</v>
          </cell>
        </row>
        <row r="1629">
          <cell r="U1629">
            <v>9017199</v>
          </cell>
          <cell r="V1629" t="str">
            <v>FINAL MANGUERA 16MM 700-AP8 FIG8</v>
          </cell>
          <cell r="W1629">
            <v>1673</v>
          </cell>
          <cell r="Y1629">
            <v>0.06</v>
          </cell>
        </row>
        <row r="1630">
          <cell r="U1630">
            <v>9017226</v>
          </cell>
          <cell r="V1630" t="str">
            <v>GOTERO ANTELCO 2 LPH</v>
          </cell>
          <cell r="W1630">
            <v>325</v>
          </cell>
          <cell r="Y1630">
            <v>0</v>
          </cell>
        </row>
        <row r="1631">
          <cell r="U1631">
            <v>9017259</v>
          </cell>
          <cell r="V1631" t="str">
            <v>IMPULSOR P/EPE12M BM-656216</v>
          </cell>
          <cell r="W1631">
            <v>0</v>
          </cell>
          <cell r="Y1631">
            <v>240.35</v>
          </cell>
        </row>
        <row r="1632">
          <cell r="U1632">
            <v>9017292</v>
          </cell>
          <cell r="V1632" t="str">
            <v>JUEGO DE IMPULSORES CR4-50 415258</v>
          </cell>
          <cell r="W1632">
            <v>1</v>
          </cell>
          <cell r="Y1632">
            <v>290</v>
          </cell>
        </row>
        <row r="1633">
          <cell r="U1633">
            <v>9017297</v>
          </cell>
          <cell r="V1633" t="str">
            <v>JUEGO DE IMPULSORES CR8-40 425052</v>
          </cell>
          <cell r="W1633">
            <v>1</v>
          </cell>
          <cell r="Y1633">
            <v>262.18</v>
          </cell>
        </row>
        <row r="1634">
          <cell r="U1634">
            <v>9017299</v>
          </cell>
          <cell r="V1634" t="str">
            <v>JUEGO DE IMPULSORES CR8-80</v>
          </cell>
          <cell r="W1634">
            <v>1</v>
          </cell>
          <cell r="Y1634">
            <v>813.95</v>
          </cell>
        </row>
        <row r="1635">
          <cell r="U1635">
            <v>9017354</v>
          </cell>
          <cell r="V1635" t="str">
            <v>LAMINA JPM 6.4MM TEXTURIZADA</v>
          </cell>
          <cell r="W1635">
            <v>474</v>
          </cell>
          <cell r="Y1635">
            <v>0</v>
          </cell>
        </row>
        <row r="1636">
          <cell r="U1636">
            <v>9017401</v>
          </cell>
          <cell r="V1636" t="str">
            <v>METRO DE CABLE THHN # 10</v>
          </cell>
          <cell r="W1636">
            <v>2.23</v>
          </cell>
          <cell r="Y1636">
            <v>0</v>
          </cell>
        </row>
        <row r="1637">
          <cell r="U1637">
            <v>9017406</v>
          </cell>
          <cell r="V1637" t="str">
            <v>METRO DE PERFIL DE ACERO DE 8"</v>
          </cell>
          <cell r="W1637">
            <v>0</v>
          </cell>
          <cell r="Y1637">
            <v>0</v>
          </cell>
        </row>
        <row r="1638">
          <cell r="U1638">
            <v>9017457</v>
          </cell>
          <cell r="V1638" t="str">
            <v>MOTOR SUM 100HP3PH460V REBOBINABLE</v>
          </cell>
          <cell r="W1638">
            <v>0</v>
          </cell>
          <cell r="Y1638">
            <v>0</v>
          </cell>
        </row>
        <row r="1639">
          <cell r="U1639">
            <v>9017468</v>
          </cell>
          <cell r="V1639" t="str">
            <v>MOTOR SUM GRUNDFOS 15HP 3PH 230V REBOBIN</v>
          </cell>
          <cell r="W1639">
            <v>1</v>
          </cell>
          <cell r="Y1639">
            <v>1271.96</v>
          </cell>
        </row>
        <row r="1640">
          <cell r="U1640">
            <v>9017491</v>
          </cell>
          <cell r="V1640" t="str">
            <v>NIPLE HG CORRIDA 100MM(4")</v>
          </cell>
          <cell r="W1640">
            <v>21</v>
          </cell>
          <cell r="Y1640">
            <v>0</v>
          </cell>
        </row>
        <row r="1641">
          <cell r="U1641">
            <v>9017502</v>
          </cell>
          <cell r="V1641" t="str">
            <v>NIPLE HG CORRIDA 6MM(1/4")</v>
          </cell>
          <cell r="W1641">
            <v>9</v>
          </cell>
          <cell r="Y1641">
            <v>0</v>
          </cell>
        </row>
        <row r="1642">
          <cell r="U1642">
            <v>9017503</v>
          </cell>
          <cell r="V1642" t="str">
            <v>NIPLE HG CORRIDA 31MM(1-1/4")</v>
          </cell>
          <cell r="W1642">
            <v>9</v>
          </cell>
          <cell r="Y1642">
            <v>0.45</v>
          </cell>
        </row>
        <row r="1643">
          <cell r="U1643">
            <v>9017504</v>
          </cell>
          <cell r="V1643" t="str">
            <v>NIPLE HG CORRIDA 50MM(2")</v>
          </cell>
          <cell r="W1643">
            <v>1</v>
          </cell>
          <cell r="Y1643">
            <v>1</v>
          </cell>
        </row>
        <row r="1644">
          <cell r="U1644">
            <v>9017506</v>
          </cell>
          <cell r="V1644" t="str">
            <v>NIPLE HG CORRIDA 75MM(3")</v>
          </cell>
          <cell r="W1644">
            <v>0</v>
          </cell>
          <cell r="Y1644">
            <v>0</v>
          </cell>
        </row>
        <row r="1645">
          <cell r="U1645">
            <v>9017507</v>
          </cell>
          <cell r="V1645" t="str">
            <v>NIPLE HG 62MM(2-1/2") X 300MM(12")</v>
          </cell>
          <cell r="W1645">
            <v>0</v>
          </cell>
          <cell r="Y1645">
            <v>0</v>
          </cell>
        </row>
        <row r="1646">
          <cell r="U1646">
            <v>9017509</v>
          </cell>
          <cell r="V1646" t="str">
            <v>NIPLE HG 38MM(1-1/2") X 50MM(2")</v>
          </cell>
          <cell r="W1646">
            <v>0</v>
          </cell>
          <cell r="Y1646">
            <v>0</v>
          </cell>
        </row>
        <row r="1647">
          <cell r="U1647">
            <v>9017510</v>
          </cell>
          <cell r="V1647" t="str">
            <v>NIPLE HG 38MM(1-1/2") X 125MM(5")</v>
          </cell>
          <cell r="W1647">
            <v>2</v>
          </cell>
          <cell r="Y1647">
            <v>0</v>
          </cell>
        </row>
        <row r="1648">
          <cell r="U1648">
            <v>9017513</v>
          </cell>
          <cell r="V1648" t="str">
            <v>NIPLE HG 31MM(1-1/4") X 50MM(2")</v>
          </cell>
          <cell r="W1648">
            <v>6</v>
          </cell>
          <cell r="Y1648">
            <v>0.65</v>
          </cell>
        </row>
        <row r="1649">
          <cell r="U1649">
            <v>9017516</v>
          </cell>
          <cell r="V1649" t="str">
            <v>NIPLE HG 12MM(1/2") X 150MM(6")</v>
          </cell>
          <cell r="W1649">
            <v>0</v>
          </cell>
          <cell r="Y1649">
            <v>0</v>
          </cell>
        </row>
        <row r="1650">
          <cell r="U1650">
            <v>9017517</v>
          </cell>
          <cell r="V1650" t="str">
            <v>NIPLE HG 62MM(2-1/2") X 300MM(12")</v>
          </cell>
          <cell r="W1650">
            <v>0</v>
          </cell>
          <cell r="Y1650">
            <v>0</v>
          </cell>
        </row>
        <row r="1651">
          <cell r="U1651">
            <v>9017518</v>
          </cell>
          <cell r="V1651" t="str">
            <v>NIPLE HG 62MM(2-1/2") X 150MM(6")</v>
          </cell>
          <cell r="W1651">
            <v>0</v>
          </cell>
          <cell r="Y1651">
            <v>0</v>
          </cell>
        </row>
        <row r="1652">
          <cell r="U1652">
            <v>9017520</v>
          </cell>
          <cell r="V1652" t="str">
            <v>NIPLE HG 50MM(2") X 125MM(5")</v>
          </cell>
          <cell r="W1652">
            <v>0</v>
          </cell>
          <cell r="Y1652">
            <v>0</v>
          </cell>
        </row>
        <row r="1653">
          <cell r="U1653">
            <v>9017523</v>
          </cell>
          <cell r="V1653" t="str">
            <v>NIPLE HG 75MM(3") X 300MM(12")</v>
          </cell>
          <cell r="W1653">
            <v>0</v>
          </cell>
          <cell r="Y1653">
            <v>14</v>
          </cell>
        </row>
        <row r="1654">
          <cell r="U1654">
            <v>9017524</v>
          </cell>
          <cell r="V1654" t="str">
            <v>NIPLE HG 18MM(3/4") X 75MM(3")</v>
          </cell>
          <cell r="W1654">
            <v>0</v>
          </cell>
          <cell r="Y1654">
            <v>0.52</v>
          </cell>
        </row>
        <row r="1655">
          <cell r="U1655">
            <v>9017613</v>
          </cell>
          <cell r="V1655" t="str">
            <v xml:space="preserve"> PUNTA MACHO 50MM AZ X 2" PVC ESPIGA</v>
          </cell>
          <cell r="W1655">
            <v>7</v>
          </cell>
          <cell r="Y1655">
            <v>0</v>
          </cell>
        </row>
        <row r="1656">
          <cell r="U1656">
            <v>9017625</v>
          </cell>
          <cell r="V1656" t="str">
            <v>RED LI PVC PRES 100MM(4")X18MM(3/4") BL</v>
          </cell>
          <cell r="W1656">
            <v>0</v>
          </cell>
          <cell r="Y1656">
            <v>10.4055</v>
          </cell>
        </row>
        <row r="1657">
          <cell r="U1657">
            <v>9017626</v>
          </cell>
          <cell r="V1657" t="str">
            <v>RED LI PVC PRES 100MM(4")X31MM(1 1/4" BL</v>
          </cell>
          <cell r="W1657">
            <v>0</v>
          </cell>
          <cell r="Y1657">
            <v>10.4055</v>
          </cell>
        </row>
        <row r="1658">
          <cell r="U1658">
            <v>9017627</v>
          </cell>
          <cell r="V1658" t="str">
            <v>RED LI PVC PRES 100MM(4")X38MM(1 1/2" BL</v>
          </cell>
          <cell r="W1658">
            <v>0</v>
          </cell>
          <cell r="Y1658">
            <v>10.4055</v>
          </cell>
        </row>
        <row r="1659">
          <cell r="U1659">
            <v>9017636</v>
          </cell>
          <cell r="V1659" t="str">
            <v>RED PVC SANI 75MM(3")X38MM(1 1/2") PD BL</v>
          </cell>
          <cell r="W1659">
            <v>152</v>
          </cell>
          <cell r="Y1659">
            <v>2.8245</v>
          </cell>
        </row>
        <row r="1660">
          <cell r="U1660">
            <v>9017637</v>
          </cell>
          <cell r="V1660" t="str">
            <v>REDUCCION HG 38MM(1-1/2") X 31MM(1-1/4")</v>
          </cell>
          <cell r="W1660">
            <v>0</v>
          </cell>
          <cell r="Y1660">
            <v>0</v>
          </cell>
        </row>
        <row r="1661">
          <cell r="U1661">
            <v>9017641</v>
          </cell>
          <cell r="V1661" t="str">
            <v>REDUCCION HG 25MM(1") X 6MM(3/4")</v>
          </cell>
          <cell r="W1661">
            <v>2</v>
          </cell>
          <cell r="Y1661">
            <v>0</v>
          </cell>
        </row>
        <row r="1662">
          <cell r="U1662">
            <v>9017642</v>
          </cell>
          <cell r="V1662" t="str">
            <v>REDUCCION HG 12MM(1/2") X 2MM(3/8)</v>
          </cell>
          <cell r="W1662">
            <v>0</v>
          </cell>
          <cell r="Y1662">
            <v>0</v>
          </cell>
        </row>
        <row r="1663">
          <cell r="U1663">
            <v>9017645</v>
          </cell>
          <cell r="V1663" t="str">
            <v>REDUCCION HG 38MM(1-1/2") X 18MM(3/4")</v>
          </cell>
          <cell r="W1663">
            <v>7</v>
          </cell>
          <cell r="Y1663">
            <v>0</v>
          </cell>
        </row>
        <row r="1664">
          <cell r="U1664">
            <v>9017648</v>
          </cell>
          <cell r="V1664" t="str">
            <v>REDUCCION HG 62MM(2-1/2") X 25MM(1")</v>
          </cell>
          <cell r="W1664">
            <v>12</v>
          </cell>
          <cell r="Y1664">
            <v>0</v>
          </cell>
        </row>
        <row r="1665">
          <cell r="U1665">
            <v>9017649</v>
          </cell>
          <cell r="V1665" t="str">
            <v>REDUCCION HG 75MM(3") X 25MM(1")</v>
          </cell>
          <cell r="W1665">
            <v>4</v>
          </cell>
          <cell r="Y1665">
            <v>0</v>
          </cell>
        </row>
        <row r="1666">
          <cell r="U1666">
            <v>9017653</v>
          </cell>
          <cell r="V1666" t="str">
            <v>REDUCCION BUSH HN 50MMX38MM (2"X1 1/2")</v>
          </cell>
          <cell r="W1666">
            <v>1</v>
          </cell>
          <cell r="Y1666">
            <v>2.13</v>
          </cell>
        </row>
        <row r="1667">
          <cell r="U1667">
            <v>9017658</v>
          </cell>
          <cell r="V1667" t="str">
            <v>REDUCC CAMP HG 31MM(1-1/4") X 18MM(3/4")</v>
          </cell>
          <cell r="W1667">
            <v>19</v>
          </cell>
          <cell r="Y1667">
            <v>0</v>
          </cell>
        </row>
        <row r="1668">
          <cell r="U1668">
            <v>9017661</v>
          </cell>
          <cell r="V1668" t="str">
            <v>REDUCC CAMP HG 62MM(2-1/2") X 50MM(2")</v>
          </cell>
          <cell r="W1668">
            <v>9</v>
          </cell>
          <cell r="Y1668">
            <v>0</v>
          </cell>
        </row>
        <row r="1669">
          <cell r="U1669">
            <v>9017662</v>
          </cell>
          <cell r="V1669" t="str">
            <v>REDUCC CAMP HG 75MM(3") X 62MM(2-1/2")</v>
          </cell>
          <cell r="W1669">
            <v>2</v>
          </cell>
          <cell r="Y1669">
            <v>8.32</v>
          </cell>
        </row>
        <row r="1670">
          <cell r="U1670">
            <v>9017668</v>
          </cell>
          <cell r="V1670" t="str">
            <v>REDUCCION EPOXICA 300X250 CE</v>
          </cell>
          <cell r="W1670">
            <v>0</v>
          </cell>
          <cell r="Y1670">
            <v>32</v>
          </cell>
        </row>
        <row r="1671">
          <cell r="U1671">
            <v>9017672</v>
          </cell>
          <cell r="V1671" t="str">
            <v>REDUCTOR BRONCE BUSHING 1/2" X 1/4"</v>
          </cell>
          <cell r="W1671">
            <v>0</v>
          </cell>
          <cell r="Y1671">
            <v>11.875500000000001</v>
          </cell>
        </row>
        <row r="1672">
          <cell r="U1672">
            <v>9017721</v>
          </cell>
          <cell r="V1672" t="str">
            <v>ROLLO DE ADVANEDGE 12" X 100'</v>
          </cell>
          <cell r="W1672">
            <v>0</v>
          </cell>
          <cell r="Y1672">
            <v>0</v>
          </cell>
        </row>
        <row r="1673">
          <cell r="U1673">
            <v>9017730</v>
          </cell>
          <cell r="V1673" t="str">
            <v>ROLLO MANGUERA P/GOTEO HIDRODYP 1500MTS</v>
          </cell>
          <cell r="W1673">
            <v>0</v>
          </cell>
          <cell r="Y1673">
            <v>0</v>
          </cell>
        </row>
        <row r="1674">
          <cell r="U1674">
            <v>9017732</v>
          </cell>
          <cell r="V1674" t="str">
            <v>ROLLO POLIDUCTO 18MM (91MTS)</v>
          </cell>
          <cell r="W1674">
            <v>2.57</v>
          </cell>
          <cell r="Y1674">
            <v>0</v>
          </cell>
        </row>
        <row r="1675">
          <cell r="U1675">
            <v>9017788</v>
          </cell>
          <cell r="V1675" t="str">
            <v>SILICON ACRILICO BLANCO</v>
          </cell>
          <cell r="W1675">
            <v>26</v>
          </cell>
          <cell r="Y1675">
            <v>3.74</v>
          </cell>
        </row>
        <row r="1676">
          <cell r="U1676">
            <v>9017791</v>
          </cell>
          <cell r="V1676" t="str">
            <v>SILICON SCS 1,800 TRANSPARENTE NEUTRO</v>
          </cell>
          <cell r="W1676">
            <v>0</v>
          </cell>
          <cell r="Y1676">
            <v>0</v>
          </cell>
        </row>
        <row r="1677">
          <cell r="U1677">
            <v>9017828</v>
          </cell>
          <cell r="V1677" t="str">
            <v>TAPON HG HEMBRA 18MM(3/4")</v>
          </cell>
          <cell r="W1677">
            <v>0</v>
          </cell>
          <cell r="Y1677">
            <v>0</v>
          </cell>
        </row>
        <row r="1678">
          <cell r="U1678">
            <v>9017829</v>
          </cell>
          <cell r="V1678" t="str">
            <v>TAPON HG HEMBRA 38MM(1-1/2")</v>
          </cell>
          <cell r="W1678">
            <v>0</v>
          </cell>
          <cell r="Y1678">
            <v>0</v>
          </cell>
        </row>
        <row r="1679">
          <cell r="U1679">
            <v>9017830</v>
          </cell>
          <cell r="V1679" t="str">
            <v>TAPON HG HEMBRA 31MM(1-1/4")</v>
          </cell>
          <cell r="W1679">
            <v>0</v>
          </cell>
          <cell r="Y1679">
            <v>0</v>
          </cell>
        </row>
        <row r="1680">
          <cell r="U1680">
            <v>9017831</v>
          </cell>
          <cell r="V1680" t="str">
            <v>TAPON HG HEMBRA 12MM(1/2")</v>
          </cell>
          <cell r="W1680">
            <v>0</v>
          </cell>
          <cell r="Y1680">
            <v>0</v>
          </cell>
        </row>
        <row r="1681">
          <cell r="U1681">
            <v>9017832</v>
          </cell>
          <cell r="V1681" t="str">
            <v>TAPON HG HEMBRA 25MM(1")</v>
          </cell>
          <cell r="W1681">
            <v>0</v>
          </cell>
          <cell r="Y1681">
            <v>0</v>
          </cell>
        </row>
        <row r="1682">
          <cell r="U1682">
            <v>9017833</v>
          </cell>
          <cell r="V1682" t="str">
            <v>TAPON HG MACHO 12MM(1/2")</v>
          </cell>
          <cell r="W1682">
            <v>4</v>
          </cell>
          <cell r="Y1682">
            <v>0</v>
          </cell>
        </row>
        <row r="1683">
          <cell r="U1683">
            <v>9017835</v>
          </cell>
          <cell r="V1683" t="str">
            <v>TAPON HG MACHO 18MM(3/4")</v>
          </cell>
          <cell r="W1683">
            <v>44</v>
          </cell>
          <cell r="Y1683">
            <v>0</v>
          </cell>
        </row>
        <row r="1684">
          <cell r="U1684">
            <v>9017836</v>
          </cell>
          <cell r="V1684" t="str">
            <v>TAPON HG MACHO 31MM(1-1/4")</v>
          </cell>
          <cell r="W1684">
            <v>4</v>
          </cell>
          <cell r="Y1684">
            <v>0.6</v>
          </cell>
        </row>
        <row r="1685">
          <cell r="U1685">
            <v>9017849</v>
          </cell>
          <cell r="V1685" t="str">
            <v>TE PVC SANI 38MM (1 1/2") PD BL</v>
          </cell>
          <cell r="W1685">
            <v>0</v>
          </cell>
          <cell r="Y1685">
            <v>2.1</v>
          </cell>
        </row>
        <row r="1686">
          <cell r="U1686">
            <v>9017877</v>
          </cell>
          <cell r="V1686" t="str">
            <v>TEE INSERCION P/MANGUERA 16MM</v>
          </cell>
          <cell r="W1686">
            <v>0</v>
          </cell>
          <cell r="Y1686">
            <v>0.39</v>
          </cell>
        </row>
        <row r="1687">
          <cell r="U1687">
            <v>9017878</v>
          </cell>
          <cell r="V1687" t="str">
            <v>TEE LI PVC PRE 100MM(4")X62MM(2 1/2")BL</v>
          </cell>
          <cell r="W1687">
            <v>0</v>
          </cell>
          <cell r="Y1687">
            <v>0</v>
          </cell>
        </row>
        <row r="1688">
          <cell r="U1688">
            <v>9017879</v>
          </cell>
          <cell r="V1688" t="str">
            <v>TEE LI PVC PRE 150MM(6")X75MM(3")BL</v>
          </cell>
          <cell r="W1688">
            <v>0</v>
          </cell>
          <cell r="Y1688">
            <v>90.037499999999994</v>
          </cell>
        </row>
        <row r="1689">
          <cell r="U1689">
            <v>9017881</v>
          </cell>
          <cell r="V1689" t="str">
            <v>TEE LI PVC PRE 38MM(1 1/2"X31MM(1 1/4"BL</v>
          </cell>
          <cell r="W1689">
            <v>0</v>
          </cell>
          <cell r="Y1689">
            <v>4.452</v>
          </cell>
        </row>
        <row r="1690">
          <cell r="U1690">
            <v>9017883</v>
          </cell>
          <cell r="V1690" t="str">
            <v>TEE LI PVC PRE 75MM(3")X62MM(2 1/2")BL</v>
          </cell>
          <cell r="W1690">
            <v>0</v>
          </cell>
          <cell r="Y1690">
            <v>16.64</v>
          </cell>
        </row>
        <row r="1691">
          <cell r="U1691">
            <v>9017884</v>
          </cell>
          <cell r="V1691" t="str">
            <v>TEE LISA PVC PRES 100MM(4"X31MM1 1/4" BL</v>
          </cell>
          <cell r="W1691">
            <v>0</v>
          </cell>
          <cell r="Y1691">
            <v>33.6</v>
          </cell>
        </row>
        <row r="1692">
          <cell r="U1692">
            <v>9017885</v>
          </cell>
          <cell r="V1692" t="str">
            <v>TEE LISA PVC PRES 100MM(4"X38MM1 1/2" BL</v>
          </cell>
          <cell r="W1692">
            <v>0</v>
          </cell>
          <cell r="Y1692">
            <v>33.6</v>
          </cell>
        </row>
        <row r="1693">
          <cell r="U1693">
            <v>9017888</v>
          </cell>
          <cell r="V1693" t="str">
            <v>TEE LISA PVC PRES 75MM(3"X38MM(1 1/2" BL</v>
          </cell>
          <cell r="W1693">
            <v>0</v>
          </cell>
          <cell r="Y1693">
            <v>17.209499999999998</v>
          </cell>
        </row>
        <row r="1694">
          <cell r="U1694">
            <v>9017895</v>
          </cell>
          <cell r="V1694" t="str">
            <v>TORNI PUNT CORRIENTE AVELLAN JPM 3.9X30</v>
          </cell>
          <cell r="W1694">
            <v>0</v>
          </cell>
          <cell r="Y1694">
            <v>1.55</v>
          </cell>
        </row>
        <row r="1695">
          <cell r="U1695">
            <v>9017904</v>
          </cell>
          <cell r="V1695" t="str">
            <v>TORNILLO JPM PUNTA CORRIENTE 4.2X13</v>
          </cell>
          <cell r="W1695">
            <v>166841</v>
          </cell>
          <cell r="Y1695">
            <v>0.01</v>
          </cell>
        </row>
        <row r="1696">
          <cell r="U1696">
            <v>9017936</v>
          </cell>
          <cell r="V1696" t="str">
            <v>TUBO HG 6MM(3/4") X 3 M</v>
          </cell>
          <cell r="W1696">
            <v>0</v>
          </cell>
          <cell r="Y1696">
            <v>100</v>
          </cell>
        </row>
        <row r="1697">
          <cell r="U1697">
            <v>9017939</v>
          </cell>
          <cell r="V1697" t="str">
            <v>TUBO HG 50MM(2") X 2 M</v>
          </cell>
          <cell r="W1697">
            <v>0</v>
          </cell>
          <cell r="Y1697">
            <v>61.81</v>
          </cell>
        </row>
        <row r="1698">
          <cell r="U1698">
            <v>9017940</v>
          </cell>
          <cell r="V1698" t="str">
            <v>TUBO HG 75MM(3") X 6 M</v>
          </cell>
          <cell r="W1698">
            <v>0</v>
          </cell>
          <cell r="Y1698">
            <v>0</v>
          </cell>
        </row>
        <row r="1699">
          <cell r="U1699">
            <v>9017941</v>
          </cell>
          <cell r="V1699" t="str">
            <v>TUBO HG 150MM(6") X 6 M</v>
          </cell>
          <cell r="W1699">
            <v>0</v>
          </cell>
          <cell r="Y1699">
            <v>0</v>
          </cell>
        </row>
        <row r="1700">
          <cell r="U1700">
            <v>9017966</v>
          </cell>
          <cell r="V1700" t="str">
            <v>UNION TOPE HG 62MM(2-1/2")</v>
          </cell>
          <cell r="W1700">
            <v>0</v>
          </cell>
          <cell r="Y1700">
            <v>0</v>
          </cell>
        </row>
        <row r="1701">
          <cell r="U1701">
            <v>9018007</v>
          </cell>
          <cell r="V1701" t="str">
            <v>VALVULA BR. BOLA 12MM(1/2") C/R ITALY</v>
          </cell>
          <cell r="W1701">
            <v>9</v>
          </cell>
          <cell r="Y1701">
            <v>7.52</v>
          </cell>
        </row>
        <row r="1702">
          <cell r="U1702">
            <v>9018008</v>
          </cell>
          <cell r="V1702" t="str">
            <v>VALVULA BR. BOLA 38MM (1 1/2") C/R</v>
          </cell>
          <cell r="W1702">
            <v>2</v>
          </cell>
          <cell r="Y1702">
            <v>16.600000000000001</v>
          </cell>
        </row>
        <row r="1703">
          <cell r="U1703">
            <v>9018021</v>
          </cell>
          <cell r="V1703" t="str">
            <v>VALVULA BR. CHEQUE VER 18MM(3/4")</v>
          </cell>
          <cell r="W1703">
            <v>2</v>
          </cell>
          <cell r="Y1703">
            <v>7.56</v>
          </cell>
        </row>
        <row r="1704">
          <cell r="U1704">
            <v>9018026</v>
          </cell>
          <cell r="V1704" t="str">
            <v>VALVULA BR. COMPUERTA 12MM(1/2") R/W</v>
          </cell>
          <cell r="W1704">
            <v>1</v>
          </cell>
          <cell r="Y1704">
            <v>12.51</v>
          </cell>
        </row>
        <row r="1705">
          <cell r="U1705">
            <v>9018034</v>
          </cell>
          <cell r="V1705" t="str">
            <v>VALVULA BR. COMPUERTA 50MM(2") ITALY</v>
          </cell>
          <cell r="W1705">
            <v>0</v>
          </cell>
          <cell r="Y1705">
            <v>20.260000000000002</v>
          </cell>
        </row>
        <row r="1706">
          <cell r="U1706">
            <v>9018035</v>
          </cell>
          <cell r="V1706" t="str">
            <v>VALVULA BR. COMPUERTA 50MM(2") R/W</v>
          </cell>
          <cell r="W1706">
            <v>1</v>
          </cell>
          <cell r="Y1706">
            <v>0</v>
          </cell>
        </row>
        <row r="1707">
          <cell r="U1707">
            <v>9018045</v>
          </cell>
          <cell r="V1707" t="str">
            <v>VALVULA BR. GLOBO 18MM(3/4") C/R</v>
          </cell>
          <cell r="W1707">
            <v>5</v>
          </cell>
          <cell r="Y1707">
            <v>0</v>
          </cell>
        </row>
        <row r="1708">
          <cell r="U1708">
            <v>9018064</v>
          </cell>
          <cell r="V1708" t="str">
            <v>VALVULA COMPUERTA GV-12T 75MM</v>
          </cell>
          <cell r="W1708">
            <v>0</v>
          </cell>
          <cell r="Y1708">
            <v>80</v>
          </cell>
        </row>
        <row r="1709">
          <cell r="U1709">
            <v>9018080</v>
          </cell>
          <cell r="V1709" t="str">
            <v>VALVULA DOROT H.F. 2" BRIDA REDUCTORA PR</v>
          </cell>
          <cell r="W1709">
            <v>0</v>
          </cell>
          <cell r="Y1709">
            <v>199</v>
          </cell>
        </row>
        <row r="1710">
          <cell r="U1710">
            <v>9018093</v>
          </cell>
          <cell r="V1710" t="str">
            <v>VALVULA HIDRANTE ALUMINIO 75MM(3")</v>
          </cell>
          <cell r="W1710">
            <v>2</v>
          </cell>
          <cell r="Y1710">
            <v>0</v>
          </cell>
        </row>
        <row r="1711">
          <cell r="U1711">
            <v>9018113</v>
          </cell>
          <cell r="V1711" t="str">
            <v>VALVULA PVC BOLA 12MM(1/2") C/R</v>
          </cell>
          <cell r="W1711">
            <v>16</v>
          </cell>
          <cell r="Y1711">
            <v>0.75</v>
          </cell>
        </row>
        <row r="1712">
          <cell r="U1712">
            <v>9018125</v>
          </cell>
          <cell r="V1712" t="str">
            <v>VALVULA PVC DE BOLA 62MM(2 1/2") LISA</v>
          </cell>
          <cell r="W1712">
            <v>1</v>
          </cell>
          <cell r="Y1712">
            <v>49.95</v>
          </cell>
        </row>
        <row r="1713">
          <cell r="U1713">
            <v>9018133</v>
          </cell>
          <cell r="V1713" t="str">
            <v>VARILLA COOPERWELD CON MORDAZA</v>
          </cell>
          <cell r="W1713">
            <v>0</v>
          </cell>
          <cell r="Y1713">
            <v>0</v>
          </cell>
        </row>
        <row r="1714">
          <cell r="U1714">
            <v>9018134</v>
          </cell>
          <cell r="V1714" t="str">
            <v>VARILLA ROSCADA 3/8"</v>
          </cell>
          <cell r="W1714">
            <v>2</v>
          </cell>
          <cell r="Y1714">
            <v>0</v>
          </cell>
        </row>
        <row r="1715">
          <cell r="U1715">
            <v>9018141</v>
          </cell>
          <cell r="V1715" t="str">
            <v>CABLE SUM.1/0 C/TIERRA. 1000PIES.</v>
          </cell>
          <cell r="W1715">
            <v>330</v>
          </cell>
          <cell r="Y1715">
            <v>11.17</v>
          </cell>
        </row>
        <row r="1716">
          <cell r="U1716">
            <v>9018247</v>
          </cell>
          <cell r="V1716" t="str">
            <v>NIPLE HG 38MM(1-1/2") X 75MM(3")</v>
          </cell>
          <cell r="W1716">
            <v>5</v>
          </cell>
          <cell r="Y1716">
            <v>0.92</v>
          </cell>
        </row>
        <row r="1717">
          <cell r="U1717">
            <v>9018252</v>
          </cell>
          <cell r="V1717" t="str">
            <v>NIPLE HG 75MM(3") X 75MM(3")</v>
          </cell>
          <cell r="W1717">
            <v>0</v>
          </cell>
          <cell r="Y1717">
            <v>0</v>
          </cell>
        </row>
        <row r="1718">
          <cell r="U1718">
            <v>9018255</v>
          </cell>
          <cell r="V1718" t="str">
            <v>NIPLE HG 75MM(3") X 250MM(10")</v>
          </cell>
          <cell r="W1718">
            <v>3</v>
          </cell>
          <cell r="Y1718">
            <v>0</v>
          </cell>
        </row>
        <row r="1719">
          <cell r="U1719">
            <v>9018366</v>
          </cell>
          <cell r="V1719" t="str">
            <v>NIPLE HG CORRIDA 25MM(1")</v>
          </cell>
          <cell r="W1719">
            <v>64</v>
          </cell>
          <cell r="Y1719">
            <v>0</v>
          </cell>
        </row>
        <row r="1720">
          <cell r="U1720">
            <v>9018372</v>
          </cell>
          <cell r="V1720" t="str">
            <v>VALVULA COMPUERTA HF 50MM (2") MUELLER</v>
          </cell>
          <cell r="W1720">
            <v>1</v>
          </cell>
          <cell r="Y1720">
            <v>0</v>
          </cell>
        </row>
        <row r="1721">
          <cell r="U1721">
            <v>9018373</v>
          </cell>
          <cell r="V1721" t="str">
            <v>VALVULA COMPUERTA HF 75MM (3") MUELLER</v>
          </cell>
          <cell r="W1721">
            <v>10</v>
          </cell>
          <cell r="Y1721">
            <v>0</v>
          </cell>
        </row>
        <row r="1722">
          <cell r="U1722">
            <v>9018374</v>
          </cell>
          <cell r="V1722" t="str">
            <v>VALVULA COMPUERTA HF 100MM (4") MUELLER</v>
          </cell>
          <cell r="W1722">
            <v>4</v>
          </cell>
          <cell r="Y1722">
            <v>0</v>
          </cell>
        </row>
        <row r="1723">
          <cell r="U1723">
            <v>9018375</v>
          </cell>
          <cell r="V1723" t="str">
            <v>VALVULA COMPUERTA HF 150MM (6") MUELLER</v>
          </cell>
          <cell r="W1723">
            <v>4</v>
          </cell>
          <cell r="Y1723">
            <v>350.05</v>
          </cell>
        </row>
        <row r="1724">
          <cell r="U1724">
            <v>9018452</v>
          </cell>
          <cell r="V1724" t="str">
            <v>CANALETA PVC 3MTS REDONDA BL</v>
          </cell>
          <cell r="W1724">
            <v>18</v>
          </cell>
          <cell r="Y1724">
            <v>17.86</v>
          </cell>
        </row>
        <row r="1725">
          <cell r="U1725">
            <v>9018453</v>
          </cell>
          <cell r="V1725" t="str">
            <v>TUBO BAJANTE 4''(100MM)X3MTS BL</v>
          </cell>
          <cell r="W1725">
            <v>46</v>
          </cell>
          <cell r="Y1725">
            <v>21.78</v>
          </cell>
        </row>
        <row r="1726">
          <cell r="U1726">
            <v>9018454</v>
          </cell>
          <cell r="V1726" t="str">
            <v>BAJANTE P/CANALETA PVC 4'' BLANCO</v>
          </cell>
          <cell r="W1726">
            <v>31</v>
          </cell>
          <cell r="Y1726">
            <v>10.06</v>
          </cell>
        </row>
        <row r="1727">
          <cell r="U1727">
            <v>9018455</v>
          </cell>
          <cell r="V1727" t="str">
            <v>BAJANTE P/CANALETA PVC 4'' C/ESTAÑA BL</v>
          </cell>
          <cell r="W1727">
            <v>36</v>
          </cell>
          <cell r="Y1727">
            <v>4.4800000000000004</v>
          </cell>
        </row>
        <row r="1728">
          <cell r="U1728">
            <v>9018456</v>
          </cell>
          <cell r="V1728" t="str">
            <v>UNION PVC P/CANALETA BLANCA</v>
          </cell>
          <cell r="W1728">
            <v>47</v>
          </cell>
          <cell r="Y1728">
            <v>0.88</v>
          </cell>
        </row>
        <row r="1729">
          <cell r="U1729">
            <v>9018457</v>
          </cell>
          <cell r="V1729" t="str">
            <v>ESQUINERO PVC P/CANALETA BL</v>
          </cell>
          <cell r="W1729">
            <v>6</v>
          </cell>
          <cell r="Y1729">
            <v>3.45</v>
          </cell>
        </row>
        <row r="1730">
          <cell r="U1730">
            <v>9018458</v>
          </cell>
          <cell r="V1730" t="str">
            <v>UNION C/TAPA PVC P/CANALETA REDONDA BL</v>
          </cell>
          <cell r="W1730">
            <v>31</v>
          </cell>
          <cell r="Y1730">
            <v>10.94</v>
          </cell>
        </row>
        <row r="1731">
          <cell r="U1731">
            <v>9018459</v>
          </cell>
          <cell r="V1731" t="str">
            <v>TAPA PVC IZQ. P/BAJANTE REDONDO BL</v>
          </cell>
          <cell r="W1731">
            <v>15</v>
          </cell>
          <cell r="Y1731">
            <v>1.53</v>
          </cell>
        </row>
        <row r="1732">
          <cell r="U1732">
            <v>9018460</v>
          </cell>
          <cell r="V1732" t="str">
            <v>TAPA PVC DER. P/BAJANTE REDONDO BL</v>
          </cell>
          <cell r="W1732">
            <v>8</v>
          </cell>
          <cell r="Y1732">
            <v>1.43</v>
          </cell>
        </row>
        <row r="1733">
          <cell r="U1733">
            <v>9018461</v>
          </cell>
          <cell r="V1733" t="str">
            <v>TAPA PVC IZQ. P/CANALETA BL</v>
          </cell>
          <cell r="W1733">
            <v>28</v>
          </cell>
          <cell r="Y1733">
            <v>1.1499999999999999</v>
          </cell>
        </row>
        <row r="1734">
          <cell r="U1734">
            <v>9018462</v>
          </cell>
          <cell r="V1734" t="str">
            <v>TAPA PVC DER. P/CANALETA BL</v>
          </cell>
          <cell r="W1734">
            <v>27</v>
          </cell>
          <cell r="Y1734">
            <v>1.1499999999999999</v>
          </cell>
        </row>
        <row r="1735">
          <cell r="U1735">
            <v>9018463</v>
          </cell>
          <cell r="V1735" t="str">
            <v>GANCHO PVC FIJO P/CANALETA BL</v>
          </cell>
          <cell r="W1735">
            <v>665</v>
          </cell>
          <cell r="Y1735">
            <v>1.48</v>
          </cell>
        </row>
        <row r="1736">
          <cell r="U1736">
            <v>9018464</v>
          </cell>
          <cell r="V1736" t="str">
            <v>CODO PVC 67º 30'X100MM P/CANALETA BL</v>
          </cell>
          <cell r="W1736">
            <v>46</v>
          </cell>
          <cell r="Y1736">
            <v>2.6</v>
          </cell>
        </row>
        <row r="1737">
          <cell r="U1737">
            <v>9018465</v>
          </cell>
          <cell r="V1737" t="str">
            <v>CODO PVC 87º 30'X100MM P/CANALETA BL</v>
          </cell>
          <cell r="W1737">
            <v>45</v>
          </cell>
          <cell r="Y1737">
            <v>3.48</v>
          </cell>
        </row>
        <row r="1738">
          <cell r="U1738">
            <v>9018466</v>
          </cell>
          <cell r="V1738" t="str">
            <v>UNION PVC P/BAJANTE REDONDO 100MM</v>
          </cell>
          <cell r="W1738">
            <v>54</v>
          </cell>
          <cell r="Y1738">
            <v>2.78</v>
          </cell>
        </row>
        <row r="1739">
          <cell r="U1739">
            <v>9018467</v>
          </cell>
          <cell r="V1739" t="str">
            <v>ABRAZADERA P/BAJANTE REDONDO 100MM BL</v>
          </cell>
          <cell r="W1739">
            <v>91</v>
          </cell>
          <cell r="Y1739">
            <v>0.63</v>
          </cell>
        </row>
        <row r="1740">
          <cell r="U1740">
            <v>9018515</v>
          </cell>
          <cell r="V1740" t="str">
            <v>CABLE THHN #6 VERDE</v>
          </cell>
          <cell r="W1740">
            <v>74.55</v>
          </cell>
          <cell r="Y1740">
            <v>0</v>
          </cell>
        </row>
        <row r="1741">
          <cell r="U1741">
            <v>9018595</v>
          </cell>
          <cell r="V1741" t="str">
            <v>BOMBA GASOLINA ACGF-5SD MONARCH 6.5 HP</v>
          </cell>
          <cell r="W1741">
            <v>0</v>
          </cell>
          <cell r="Y1741">
            <v>650.80999999999995</v>
          </cell>
        </row>
        <row r="1742">
          <cell r="U1742">
            <v>9018596</v>
          </cell>
          <cell r="V1742" t="str">
            <v>BOMBA SUMERGIBLE GRUNDFOS 300S600-14</v>
          </cell>
          <cell r="W1742">
            <v>0</v>
          </cell>
          <cell r="Y1742">
            <v>0</v>
          </cell>
        </row>
        <row r="1743">
          <cell r="U1743">
            <v>9018674</v>
          </cell>
          <cell r="V1743" t="str">
            <v>KILO FLEJE METALICO 0.86MM CULVERT</v>
          </cell>
          <cell r="W1743">
            <v>0</v>
          </cell>
          <cell r="Y1743">
            <v>0</v>
          </cell>
        </row>
        <row r="1744">
          <cell r="U1744">
            <v>9018674</v>
          </cell>
          <cell r="V1744" t="str">
            <v>KILO FLEJE METALICO 0.86MM CULVERT</v>
          </cell>
          <cell r="W1744">
            <v>0</v>
          </cell>
          <cell r="Y1744">
            <v>0</v>
          </cell>
        </row>
        <row r="1745">
          <cell r="U1745">
            <v>9018690</v>
          </cell>
          <cell r="V1745" t="str">
            <v>BOMBA CENT PEI-5 CRI 0.5HP110 V 1PH 60HZ</v>
          </cell>
          <cell r="W1745">
            <v>84</v>
          </cell>
          <cell r="Y1745">
            <v>46</v>
          </cell>
        </row>
        <row r="1746">
          <cell r="U1746">
            <v>9018833</v>
          </cell>
          <cell r="V1746" t="str">
            <v>REDUCC. 3" X 2" C/G AGUA</v>
          </cell>
          <cell r="W1746">
            <v>0</v>
          </cell>
          <cell r="Y1746">
            <v>13.16</v>
          </cell>
        </row>
        <row r="1747">
          <cell r="U1747">
            <v>9018834</v>
          </cell>
          <cell r="V1747" t="str">
            <v>REDUCCION DE 4"X2" C/GLANDULA</v>
          </cell>
          <cell r="W1747">
            <v>2</v>
          </cell>
          <cell r="Y1747">
            <v>16.09</v>
          </cell>
        </row>
        <row r="1748">
          <cell r="U1748">
            <v>9018835</v>
          </cell>
          <cell r="V1748" t="str">
            <v>REDUCCION 4" X 3" C/G PRESION</v>
          </cell>
          <cell r="W1748">
            <v>4</v>
          </cell>
          <cell r="Y1748">
            <v>17.73</v>
          </cell>
        </row>
        <row r="1749">
          <cell r="U1749">
            <v>9018836</v>
          </cell>
          <cell r="V1749" t="str">
            <v>REDUC. 6" X 2" C/G PVC PRESION</v>
          </cell>
          <cell r="W1749">
            <v>2</v>
          </cell>
          <cell r="Y1749">
            <v>54.57</v>
          </cell>
        </row>
        <row r="1750">
          <cell r="U1750">
            <v>9018837</v>
          </cell>
          <cell r="V1750" t="str">
            <v>REDUCCION DE 6" X 3" C/GLAND.</v>
          </cell>
          <cell r="W1750">
            <v>1</v>
          </cell>
          <cell r="Y1750">
            <v>36.659999999999997</v>
          </cell>
        </row>
        <row r="1751">
          <cell r="U1751">
            <v>9018838</v>
          </cell>
          <cell r="V1751" t="str">
            <v>REDUCCION 6" X 4" C/G PRESION</v>
          </cell>
          <cell r="W1751">
            <v>2</v>
          </cell>
          <cell r="Y1751">
            <v>42.35</v>
          </cell>
        </row>
        <row r="1752">
          <cell r="U1752">
            <v>9018840</v>
          </cell>
          <cell r="V1752" t="str">
            <v>CODO 3" X 90? C/G PRESION</v>
          </cell>
          <cell r="W1752">
            <v>21</v>
          </cell>
          <cell r="Y1752">
            <v>35.500500000000002</v>
          </cell>
        </row>
        <row r="1753">
          <cell r="U1753">
            <v>9018841</v>
          </cell>
          <cell r="V1753" t="str">
            <v>CODO DE 4" X90? C/G PRESION</v>
          </cell>
          <cell r="W1753">
            <v>9</v>
          </cell>
          <cell r="Y1753">
            <v>54.505499999999998</v>
          </cell>
        </row>
        <row r="1754">
          <cell r="U1754">
            <v>9018842</v>
          </cell>
          <cell r="V1754" t="str">
            <v>CODO 6" X 90? C/G PRESION</v>
          </cell>
          <cell r="W1754">
            <v>3</v>
          </cell>
          <cell r="Y1754">
            <v>126.8085</v>
          </cell>
        </row>
        <row r="1755">
          <cell r="U1755">
            <v>9018843</v>
          </cell>
          <cell r="V1755" t="str">
            <v>CODO 8" X 90? C/G PRESION</v>
          </cell>
          <cell r="W1755">
            <v>1</v>
          </cell>
          <cell r="Y1755">
            <v>224.14</v>
          </cell>
        </row>
        <row r="1756">
          <cell r="U1756">
            <v>9018844</v>
          </cell>
          <cell r="V1756" t="str">
            <v>TEE 2" C/G PRESION</v>
          </cell>
          <cell r="W1756">
            <v>23</v>
          </cell>
          <cell r="Y1756">
            <v>20.8005</v>
          </cell>
        </row>
        <row r="1757">
          <cell r="U1757">
            <v>9018845</v>
          </cell>
          <cell r="V1757" t="str">
            <v>TEE 3" C/G PRESION</v>
          </cell>
          <cell r="W1757">
            <v>3</v>
          </cell>
          <cell r="Y1757">
            <v>35.500500000000002</v>
          </cell>
        </row>
        <row r="1758">
          <cell r="U1758">
            <v>9018846</v>
          </cell>
          <cell r="V1758" t="str">
            <v>TEE 4" C/G PRESION</v>
          </cell>
          <cell r="W1758">
            <v>9</v>
          </cell>
          <cell r="Y1758">
            <v>54.505499999999998</v>
          </cell>
        </row>
        <row r="1759">
          <cell r="U1759">
            <v>9018849</v>
          </cell>
          <cell r="V1759" t="str">
            <v>CODO 2" X 45? C/G PRESION</v>
          </cell>
          <cell r="W1759">
            <v>2</v>
          </cell>
          <cell r="Y1759">
            <v>20.59</v>
          </cell>
        </row>
        <row r="1760">
          <cell r="U1760">
            <v>9018850</v>
          </cell>
          <cell r="V1760" t="str">
            <v>CODO 3" X 45? C/G PRESION</v>
          </cell>
          <cell r="W1760">
            <v>1</v>
          </cell>
          <cell r="Y1760">
            <v>31.27</v>
          </cell>
        </row>
        <row r="1761">
          <cell r="U1761">
            <v>9018851</v>
          </cell>
          <cell r="V1761" t="str">
            <v>CODO 4" X 45? C/G PRESION</v>
          </cell>
          <cell r="W1761">
            <v>5</v>
          </cell>
          <cell r="Y1761">
            <v>52.57</v>
          </cell>
        </row>
        <row r="1762">
          <cell r="U1762">
            <v>9018852</v>
          </cell>
          <cell r="V1762" t="str">
            <v>CODO 6" X 45? C/G PRESION</v>
          </cell>
          <cell r="W1762">
            <v>0</v>
          </cell>
          <cell r="Y1762">
            <v>133.41999999999999</v>
          </cell>
        </row>
        <row r="1763">
          <cell r="U1763">
            <v>9018861</v>
          </cell>
          <cell r="V1763" t="str">
            <v>CRUZ 2" C/GLAND. PRESION</v>
          </cell>
          <cell r="W1763">
            <v>2</v>
          </cell>
          <cell r="Y1763">
            <v>42.27</v>
          </cell>
        </row>
        <row r="1764">
          <cell r="U1764">
            <v>9019084</v>
          </cell>
          <cell r="V1764" t="str">
            <v>NIPLE DE 2" X 6" H GALV.</v>
          </cell>
          <cell r="W1764">
            <v>0</v>
          </cell>
          <cell r="Y1764">
            <v>2.48</v>
          </cell>
        </row>
        <row r="1765">
          <cell r="U1765">
            <v>9019222</v>
          </cell>
          <cell r="V1765" t="str">
            <v>VALV CODO 3 X 3" INOX</v>
          </cell>
          <cell r="W1765">
            <v>5</v>
          </cell>
          <cell r="Y1765">
            <v>102.73</v>
          </cell>
        </row>
        <row r="1766">
          <cell r="U1766">
            <v>9019298</v>
          </cell>
          <cell r="V1766" t="str">
            <v>RED. CAMPANA 2"X 1 1/2" GALV.</v>
          </cell>
          <cell r="W1766">
            <v>0</v>
          </cell>
          <cell r="Y1766">
            <v>0</v>
          </cell>
        </row>
        <row r="1767">
          <cell r="U1767">
            <v>9019299</v>
          </cell>
          <cell r="V1767" t="str">
            <v>RED. CAMPANA 3"X2" GALV.</v>
          </cell>
          <cell r="W1767">
            <v>1</v>
          </cell>
          <cell r="Y1767">
            <v>0</v>
          </cell>
        </row>
        <row r="1768">
          <cell r="U1768">
            <v>9019511</v>
          </cell>
          <cell r="V1768" t="str">
            <v>RESINA 3570 3M</v>
          </cell>
          <cell r="W1768">
            <v>0</v>
          </cell>
          <cell r="Y1768">
            <v>0</v>
          </cell>
        </row>
        <row r="1769">
          <cell r="U1769">
            <v>9019581</v>
          </cell>
          <cell r="V1769" t="str">
            <v>DRESSER DE 6" TRANSICION</v>
          </cell>
          <cell r="W1769">
            <v>0</v>
          </cell>
          <cell r="Y1769">
            <v>171.43</v>
          </cell>
        </row>
        <row r="1770">
          <cell r="U1770">
            <v>9019794</v>
          </cell>
          <cell r="V1770" t="str">
            <v>TEE 6" C/G PRESION</v>
          </cell>
          <cell r="W1770">
            <v>0</v>
          </cell>
          <cell r="Y1770">
            <v>126.8085</v>
          </cell>
        </row>
        <row r="1771">
          <cell r="U1771">
            <v>9019799</v>
          </cell>
          <cell r="V1771" t="str">
            <v>TEE RED. 6" X 4" C/G PRESION</v>
          </cell>
          <cell r="W1771">
            <v>0</v>
          </cell>
          <cell r="Y1771">
            <v>205.76</v>
          </cell>
        </row>
        <row r="1772">
          <cell r="U1772">
            <v>9019876</v>
          </cell>
          <cell r="V1772" t="str">
            <v>CODO 2" X 90? C/G PRESION</v>
          </cell>
          <cell r="W1772">
            <v>11</v>
          </cell>
          <cell r="Y1772">
            <v>20.8005</v>
          </cell>
        </row>
        <row r="1773">
          <cell r="U1773">
            <v>9020291</v>
          </cell>
          <cell r="V1773" t="str">
            <v>BOMBA CENT. CACHENG 0.5HP 110V 1PH 60HZ</v>
          </cell>
          <cell r="W1773">
            <v>98</v>
          </cell>
          <cell r="Y1773">
            <v>41.38</v>
          </cell>
        </row>
        <row r="1774">
          <cell r="U1774">
            <v>9020333</v>
          </cell>
          <cell r="V1774" t="str">
            <v>TANQUE DE CAPTACION 2500 LITROS SIN FILT</v>
          </cell>
          <cell r="W1774">
            <v>15</v>
          </cell>
          <cell r="Y1774">
            <v>262.83999999999997</v>
          </cell>
        </row>
        <row r="1775">
          <cell r="U1775">
            <v>9020334</v>
          </cell>
          <cell r="V1775" t="str">
            <v>BOOSTERPAQ MPC-EX 3 CRE15-3 7,5 HP 208V</v>
          </cell>
          <cell r="W1775">
            <v>0</v>
          </cell>
          <cell r="Y1775">
            <v>0</v>
          </cell>
        </row>
        <row r="1776">
          <cell r="U1776">
            <v>9020365</v>
          </cell>
          <cell r="V1776" t="str">
            <v>BOMBA CENT. CACHENG 1 HP 110V 1PH 60HZ</v>
          </cell>
          <cell r="W1776">
            <v>0</v>
          </cell>
          <cell r="Y1776">
            <v>60.26</v>
          </cell>
        </row>
        <row r="1777">
          <cell r="U1777">
            <v>9020529</v>
          </cell>
          <cell r="V1777" t="str">
            <v>TEE RED.  3" X 2" C/G PRESION</v>
          </cell>
          <cell r="W1777">
            <v>0</v>
          </cell>
          <cell r="Y1777">
            <v>48.09</v>
          </cell>
        </row>
        <row r="1778">
          <cell r="U1778">
            <v>9020556</v>
          </cell>
          <cell r="V1778" t="str">
            <v>PORTA FUSIBLES</v>
          </cell>
          <cell r="W1778">
            <v>29</v>
          </cell>
          <cell r="Y1778">
            <v>0</v>
          </cell>
        </row>
        <row r="1779">
          <cell r="U1779">
            <v>9020557</v>
          </cell>
          <cell r="V1779" t="str">
            <v>FUSIBLES</v>
          </cell>
          <cell r="W1779">
            <v>55</v>
          </cell>
          <cell r="Y1779">
            <v>1</v>
          </cell>
        </row>
        <row r="1780">
          <cell r="U1780">
            <v>9020890</v>
          </cell>
          <cell r="V1780" t="str">
            <v>CABLE SUMERGIBLE NO.14X3 CON TIERRA</v>
          </cell>
          <cell r="W1780">
            <v>500</v>
          </cell>
          <cell r="Y1780">
            <v>1.56</v>
          </cell>
        </row>
        <row r="1781">
          <cell r="U1781">
            <v>9020986</v>
          </cell>
          <cell r="V1781" t="str">
            <v>ROLLO TSX500 08MIL 15CM 340 LPH 2300/M</v>
          </cell>
          <cell r="W1781">
            <v>12</v>
          </cell>
          <cell r="Y1781">
            <v>0</v>
          </cell>
        </row>
        <row r="1782">
          <cell r="U1782">
            <v>9021076</v>
          </cell>
          <cell r="V1782" t="str">
            <v>VALVULA INCLUS.DE AIRE PVC 38MM(1-1/2'')</v>
          </cell>
          <cell r="W1782">
            <v>26</v>
          </cell>
          <cell r="Y1782">
            <v>16.899999999999999</v>
          </cell>
        </row>
        <row r="1783">
          <cell r="U1783">
            <v>9021077</v>
          </cell>
          <cell r="V1783" t="str">
            <v>VALVULA INCLUS.DE AIRE PVC 50MM(2'')</v>
          </cell>
          <cell r="W1783">
            <v>23</v>
          </cell>
          <cell r="Y1783">
            <v>25</v>
          </cell>
        </row>
        <row r="1784">
          <cell r="U1784">
            <v>9021078</v>
          </cell>
          <cell r="V1784" t="str">
            <v>VALVULA INCLUS.DE AIRE PVC 75MM(3'')</v>
          </cell>
          <cell r="W1784">
            <v>0</v>
          </cell>
          <cell r="Y1784">
            <v>0</v>
          </cell>
        </row>
        <row r="1785">
          <cell r="U1785">
            <v>9021079</v>
          </cell>
          <cell r="V1785" t="str">
            <v>VALVULA INCLUS.DE AIRE PVC 100MM(4'')</v>
          </cell>
          <cell r="W1785">
            <v>0</v>
          </cell>
          <cell r="Y1785">
            <v>0</v>
          </cell>
        </row>
        <row r="1786">
          <cell r="U1786">
            <v>9021402</v>
          </cell>
          <cell r="V1786" t="str">
            <v>CANAL PP C/REJILLA GALV.130MMX1000MM PEA</v>
          </cell>
          <cell r="W1786">
            <v>4</v>
          </cell>
          <cell r="Y1786">
            <v>0</v>
          </cell>
        </row>
        <row r="1787">
          <cell r="U1787">
            <v>9021403</v>
          </cell>
          <cell r="V1787" t="str">
            <v>ANGULO PP C/REJILLA GALV. 130MM</v>
          </cell>
          <cell r="W1787">
            <v>2</v>
          </cell>
          <cell r="Y1787">
            <v>0</v>
          </cell>
        </row>
        <row r="1788">
          <cell r="U1788">
            <v>9021404</v>
          </cell>
          <cell r="V1788" t="str">
            <v>TAPON P/CANAL 130MM C/SALIDA 110MM</v>
          </cell>
          <cell r="W1788">
            <v>2</v>
          </cell>
          <cell r="Y1788">
            <v>0</v>
          </cell>
        </row>
        <row r="1789">
          <cell r="U1789">
            <v>9021405</v>
          </cell>
          <cell r="V1789" t="str">
            <v>TAPA SOLIDA C/MANIJA Y MARCO 300X300MM V</v>
          </cell>
          <cell r="W1789">
            <v>2</v>
          </cell>
          <cell r="Y1789">
            <v>0</v>
          </cell>
        </row>
        <row r="1790">
          <cell r="U1790">
            <v>9021406</v>
          </cell>
          <cell r="V1790" t="str">
            <v>TAPA SOLIDA C/MANIJA Y MARCO 300X300MM G</v>
          </cell>
          <cell r="W1790">
            <v>2</v>
          </cell>
          <cell r="Y1790">
            <v>0</v>
          </cell>
        </row>
        <row r="1791">
          <cell r="U1791">
            <v>9021407</v>
          </cell>
          <cell r="V1791" t="str">
            <v>TAPA SOLIDA C/MANIJA Y MARCO 400X400MM V</v>
          </cell>
          <cell r="W1791">
            <v>2</v>
          </cell>
          <cell r="Y1791">
            <v>0</v>
          </cell>
        </row>
        <row r="1792">
          <cell r="U1792">
            <v>9021408</v>
          </cell>
          <cell r="V1792" t="str">
            <v>TAPA SOLIDA C/MANIJA Y MARCO 400X400MM G</v>
          </cell>
          <cell r="W1792">
            <v>1</v>
          </cell>
          <cell r="Y1792">
            <v>20.98</v>
          </cell>
        </row>
        <row r="1793">
          <cell r="U1793">
            <v>9021409</v>
          </cell>
          <cell r="V1793" t="str">
            <v>MARCO/TAPA C/MANIJA P/LOSETA 300X300MM G</v>
          </cell>
          <cell r="W1793">
            <v>2</v>
          </cell>
          <cell r="Y1793">
            <v>0</v>
          </cell>
        </row>
        <row r="1794">
          <cell r="U1794">
            <v>9021410</v>
          </cell>
          <cell r="V1794" t="str">
            <v>MARCO/TAPA C/MANIJA P/LOSETA 400X400MM G</v>
          </cell>
          <cell r="W1794">
            <v>2</v>
          </cell>
          <cell r="Y1794">
            <v>0</v>
          </cell>
        </row>
        <row r="1795">
          <cell r="U1795">
            <v>9021411</v>
          </cell>
          <cell r="V1795" t="str">
            <v>MARCO/TAPA C/MANIJA P/CHORREAR 300X300GR</v>
          </cell>
          <cell r="W1795">
            <v>2</v>
          </cell>
          <cell r="Y1795">
            <v>0</v>
          </cell>
        </row>
        <row r="1796">
          <cell r="U1796">
            <v>9021412</v>
          </cell>
          <cell r="V1796" t="str">
            <v>MARCO/TAPA C/MANIJA P/CHORREAR 400X400GR</v>
          </cell>
          <cell r="W1796">
            <v>2</v>
          </cell>
          <cell r="Y1796">
            <v>0</v>
          </cell>
        </row>
        <row r="1797">
          <cell r="U1797">
            <v>9021413</v>
          </cell>
          <cell r="V1797" t="str">
            <v>REJILLA C/MARCO 300X300MM GR</v>
          </cell>
          <cell r="W1797">
            <v>2</v>
          </cell>
          <cell r="Y1797">
            <v>0</v>
          </cell>
        </row>
        <row r="1798">
          <cell r="U1798">
            <v>9021414</v>
          </cell>
          <cell r="V1798" t="str">
            <v>REJILLA C/MARCO 300X300MM VE</v>
          </cell>
          <cell r="W1798">
            <v>1</v>
          </cell>
          <cell r="Y1798">
            <v>0</v>
          </cell>
        </row>
        <row r="1799">
          <cell r="U1799">
            <v>9021415</v>
          </cell>
          <cell r="V1799" t="str">
            <v>ANCLAJE P/REJILLA GAVANIZADA</v>
          </cell>
          <cell r="W1799">
            <v>2</v>
          </cell>
          <cell r="Y1799">
            <v>0</v>
          </cell>
        </row>
        <row r="1800">
          <cell r="U1800">
            <v>9021454</v>
          </cell>
          <cell r="V1800" t="str">
            <v>BOMBA CENTR. PM60 1/2HP110V1PH60HZ</v>
          </cell>
          <cell r="W1800">
            <v>28</v>
          </cell>
          <cell r="Y1800">
            <v>58.29</v>
          </cell>
        </row>
        <row r="1801">
          <cell r="U1801">
            <v>9021455</v>
          </cell>
          <cell r="V1801" t="str">
            <v>BOMBA CENTR. PM115 1HP110V1PH60HZ</v>
          </cell>
          <cell r="W1801">
            <v>3</v>
          </cell>
          <cell r="Y1801">
            <v>96.52</v>
          </cell>
        </row>
        <row r="1802">
          <cell r="U1802">
            <v>9021456</v>
          </cell>
          <cell r="V1802" t="str">
            <v>BOMBA JET JA115 1HP110V1PH60HZ</v>
          </cell>
          <cell r="W1802">
            <v>3</v>
          </cell>
          <cell r="Y1802">
            <v>101.64</v>
          </cell>
        </row>
        <row r="1803">
          <cell r="U1803">
            <v>9021480</v>
          </cell>
          <cell r="V1803" t="str">
            <v>LLAVE BOLA LISA PVC 100MM (4") BL</v>
          </cell>
          <cell r="W1803">
            <v>3</v>
          </cell>
          <cell r="Y1803">
            <v>62.13</v>
          </cell>
        </row>
        <row r="1804">
          <cell r="U1804">
            <v>9021741</v>
          </cell>
          <cell r="V1804" t="str">
            <v>CINTA AISLANTE (TAPE) #23 VULC</v>
          </cell>
          <cell r="W1804">
            <v>0</v>
          </cell>
          <cell r="Y1804">
            <v>11.51</v>
          </cell>
        </row>
        <row r="1805">
          <cell r="U1805">
            <v>9021792</v>
          </cell>
          <cell r="V1805" t="str">
            <v>UNION HG 25MM(1")</v>
          </cell>
          <cell r="W1805">
            <v>0</v>
          </cell>
          <cell r="Y1805">
            <v>0</v>
          </cell>
        </row>
        <row r="1806">
          <cell r="U1806">
            <v>9021907</v>
          </cell>
          <cell r="V1806" t="str">
            <v>VALVULA HF 50MM(2")  AMER FLOW</v>
          </cell>
          <cell r="W1806">
            <v>0</v>
          </cell>
          <cell r="Y1806">
            <v>165.68</v>
          </cell>
        </row>
        <row r="1807">
          <cell r="U1807">
            <v>9021908</v>
          </cell>
          <cell r="V1807" t="str">
            <v>GALON PEGAMENTO PVC HIDRO</v>
          </cell>
          <cell r="W1807">
            <v>0</v>
          </cell>
          <cell r="Y1807">
            <v>0</v>
          </cell>
        </row>
        <row r="1808">
          <cell r="U1808">
            <v>9021908</v>
          </cell>
          <cell r="V1808" t="str">
            <v>GALON PEGAMENTO PVC HIDRO</v>
          </cell>
          <cell r="W1808">
            <v>0</v>
          </cell>
          <cell r="Y1808">
            <v>0</v>
          </cell>
        </row>
        <row r="1809">
          <cell r="U1809">
            <v>9021909</v>
          </cell>
          <cell r="V1809" t="str">
            <v>GALON PEGAMENTO PVC ROJO</v>
          </cell>
          <cell r="W1809">
            <v>0</v>
          </cell>
          <cell r="Y1809">
            <v>30.06</v>
          </cell>
        </row>
        <row r="1810">
          <cell r="U1810">
            <v>9021909</v>
          </cell>
          <cell r="V1810" t="str">
            <v>GALON PEGAMENTO PVC ROJO</v>
          </cell>
          <cell r="W1810">
            <v>0</v>
          </cell>
          <cell r="Y1810">
            <v>30.06</v>
          </cell>
        </row>
        <row r="1811">
          <cell r="U1811">
            <v>9021910</v>
          </cell>
          <cell r="V1811" t="str">
            <v>GALON PEGAMENTO PVC ROJO ESPECIAL</v>
          </cell>
          <cell r="W1811">
            <v>0</v>
          </cell>
          <cell r="Y1811">
            <v>32.96</v>
          </cell>
        </row>
        <row r="1812">
          <cell r="U1812">
            <v>9021910</v>
          </cell>
          <cell r="V1812" t="str">
            <v>GALON PEGAMENTO PVC ROJO ESPECIAL</v>
          </cell>
          <cell r="W1812">
            <v>0</v>
          </cell>
          <cell r="Y1812">
            <v>32.96</v>
          </cell>
        </row>
        <row r="1813">
          <cell r="U1813">
            <v>9021911</v>
          </cell>
          <cell r="V1813" t="str">
            <v>ABRAZ TIPO U 1 1/4" PLATINA</v>
          </cell>
          <cell r="W1813">
            <v>25</v>
          </cell>
          <cell r="Y1813">
            <v>6.38</v>
          </cell>
        </row>
        <row r="1814">
          <cell r="U1814">
            <v>9021912</v>
          </cell>
          <cell r="V1814" t="str">
            <v>ABRAZ. TIPO U  3" PLATINA</v>
          </cell>
          <cell r="W1814">
            <v>63</v>
          </cell>
          <cell r="Y1814">
            <v>7.14</v>
          </cell>
        </row>
        <row r="1815">
          <cell r="U1815">
            <v>9021913</v>
          </cell>
          <cell r="V1815" t="str">
            <v>ABRAZ.TIPO  10" PLATINA</v>
          </cell>
          <cell r="W1815">
            <v>4</v>
          </cell>
          <cell r="Y1815">
            <v>25</v>
          </cell>
        </row>
        <row r="1816">
          <cell r="U1816">
            <v>9021914</v>
          </cell>
          <cell r="V1816" t="str">
            <v>VALVULA  HF 100MM(4") ARMADA APOLO</v>
          </cell>
          <cell r="W1816">
            <v>4</v>
          </cell>
          <cell r="Y1816">
            <v>318.39</v>
          </cell>
        </row>
        <row r="1817">
          <cell r="U1817">
            <v>9021915</v>
          </cell>
          <cell r="V1817" t="str">
            <v>VALVULA HF 50MM(2") ARMADA APOLO</v>
          </cell>
          <cell r="W1817">
            <v>0</v>
          </cell>
          <cell r="Y1817">
            <v>184.23</v>
          </cell>
        </row>
        <row r="1818">
          <cell r="U1818">
            <v>9021916</v>
          </cell>
          <cell r="V1818" t="str">
            <v>VALVULA HF 75MM(3") MUELLER ARMADA</v>
          </cell>
          <cell r="W1818">
            <v>0</v>
          </cell>
          <cell r="Y1818">
            <v>361.68</v>
          </cell>
        </row>
        <row r="1819">
          <cell r="U1819">
            <v>9021917</v>
          </cell>
          <cell r="V1819" t="str">
            <v>MANOMETRO 0-300 C/GLICERINA</v>
          </cell>
          <cell r="W1819">
            <v>0</v>
          </cell>
          <cell r="Y1819">
            <v>30</v>
          </cell>
        </row>
        <row r="1820">
          <cell r="U1820">
            <v>9021918</v>
          </cell>
          <cell r="V1820" t="str">
            <v>GRAPA PLASTICA P/VULCAN 12/3</v>
          </cell>
          <cell r="W1820">
            <v>61</v>
          </cell>
          <cell r="Y1820">
            <v>0.25</v>
          </cell>
        </row>
        <row r="1821">
          <cell r="U1821">
            <v>9021919</v>
          </cell>
          <cell r="V1821" t="str">
            <v>CUERPO BOMBA SUM GRUNDFOS 20HP</v>
          </cell>
          <cell r="W1821">
            <v>0</v>
          </cell>
          <cell r="Y1821">
            <v>1625.23</v>
          </cell>
        </row>
        <row r="1822">
          <cell r="U1822">
            <v>9021920</v>
          </cell>
          <cell r="V1822" t="str">
            <v>ARRANCADOR TAM 1, 10-16A</v>
          </cell>
          <cell r="W1822">
            <v>0</v>
          </cell>
          <cell r="Y1822">
            <v>170</v>
          </cell>
        </row>
        <row r="1823">
          <cell r="U1823">
            <v>9021921</v>
          </cell>
          <cell r="V1823" t="str">
            <v>VALVULA BOLA 31MM(1 1/4") BRON ITALIANA</v>
          </cell>
          <cell r="W1823">
            <v>0</v>
          </cell>
          <cell r="Y1823">
            <v>15.5</v>
          </cell>
        </row>
        <row r="1824">
          <cell r="U1824">
            <v>9021922</v>
          </cell>
          <cell r="V1824" t="str">
            <v>VALVULA HF 150MM(6") AMER FLOW ARMA</v>
          </cell>
          <cell r="W1824">
            <v>0</v>
          </cell>
          <cell r="Y1824">
            <v>406.6</v>
          </cell>
        </row>
        <row r="1825">
          <cell r="U1825">
            <v>9021923</v>
          </cell>
          <cell r="V1825" t="str">
            <v>NIPLE HG ROSCADO 25MM(1") X 75MM(3")</v>
          </cell>
          <cell r="W1825">
            <v>4</v>
          </cell>
          <cell r="Y1825">
            <v>1</v>
          </cell>
        </row>
        <row r="1826">
          <cell r="U1826">
            <v>9021924</v>
          </cell>
          <cell r="V1826" t="str">
            <v>TEE HG 100MM(4") X 50MM(2")</v>
          </cell>
          <cell r="W1826">
            <v>2</v>
          </cell>
          <cell r="Y1826">
            <v>43.8</v>
          </cell>
        </row>
        <row r="1827">
          <cell r="U1827">
            <v>9021925</v>
          </cell>
          <cell r="V1827" t="str">
            <v>DIFUSOR P/BOMBA MJS Y MJC</v>
          </cell>
          <cell r="W1827">
            <v>10</v>
          </cell>
          <cell r="Y1827">
            <v>6.6</v>
          </cell>
        </row>
        <row r="1828">
          <cell r="U1828">
            <v>9021926</v>
          </cell>
          <cell r="V1828" t="str">
            <v>DIFUSOR P/BOMBA NPSHE 200</v>
          </cell>
          <cell r="W1828">
            <v>6</v>
          </cell>
          <cell r="Y1828">
            <v>44.76</v>
          </cell>
        </row>
        <row r="1829">
          <cell r="U1829">
            <v>9021927</v>
          </cell>
          <cell r="V1829" t="str">
            <v>DIFUSOR P/BOMBA NPSHE 300</v>
          </cell>
          <cell r="W1829">
            <v>6</v>
          </cell>
          <cell r="Y1829">
            <v>47.08</v>
          </cell>
        </row>
        <row r="1830">
          <cell r="U1830">
            <v>9021928</v>
          </cell>
          <cell r="V1830" t="str">
            <v>REDUCTOR PARA RIEGO 50MM(2")  CC</v>
          </cell>
          <cell r="W1830">
            <v>30</v>
          </cell>
          <cell r="Y1830">
            <v>1.08</v>
          </cell>
        </row>
        <row r="1831">
          <cell r="U1831">
            <v>9021929</v>
          </cell>
          <cell r="V1831" t="str">
            <v>REDUCTOR PARA RIEGO 75MM(3")  CC</v>
          </cell>
          <cell r="W1831">
            <v>24</v>
          </cell>
          <cell r="Y1831">
            <v>2.2000000000000002</v>
          </cell>
        </row>
        <row r="1832">
          <cell r="U1832">
            <v>9021930</v>
          </cell>
          <cell r="V1832" t="str">
            <v>REDUCTOR PARA RIEGO 100MM(4") CC</v>
          </cell>
          <cell r="W1832">
            <v>30</v>
          </cell>
          <cell r="Y1832">
            <v>6</v>
          </cell>
        </row>
        <row r="1833">
          <cell r="U1833">
            <v>9021931</v>
          </cell>
          <cell r="V1833" t="str">
            <v>SILLETA PVC PRES 62MM(2 1/2")X 1/2"C/R</v>
          </cell>
          <cell r="W1833">
            <v>25</v>
          </cell>
          <cell r="Y1833">
            <v>9.9700000000000006</v>
          </cell>
        </row>
        <row r="1834">
          <cell r="U1834">
            <v>9021932</v>
          </cell>
          <cell r="V1834" t="str">
            <v>SILLETA PVC PRES 62MM(2 1/2")X 3/4"  C/R</v>
          </cell>
          <cell r="W1834">
            <v>4</v>
          </cell>
          <cell r="Y1834">
            <v>9.9700000000000006</v>
          </cell>
        </row>
        <row r="1835">
          <cell r="U1835">
            <v>9021933</v>
          </cell>
          <cell r="V1835" t="str">
            <v>ABRAZADERA LH 1 1/2" HILTI</v>
          </cell>
          <cell r="W1835">
            <v>21</v>
          </cell>
          <cell r="Y1835">
            <v>11.92</v>
          </cell>
        </row>
        <row r="1836">
          <cell r="U1836">
            <v>9021934</v>
          </cell>
          <cell r="V1836" t="str">
            <v>ABRAZADERA LH 1 1/4" HILTI</v>
          </cell>
          <cell r="W1836">
            <v>27</v>
          </cell>
          <cell r="Y1836">
            <v>11.89</v>
          </cell>
        </row>
        <row r="1837">
          <cell r="U1837">
            <v>9021935</v>
          </cell>
          <cell r="V1837" t="str">
            <v>ABRAZADERA LH 1" HILTI</v>
          </cell>
          <cell r="W1837">
            <v>77</v>
          </cell>
          <cell r="Y1837">
            <v>11.78</v>
          </cell>
        </row>
        <row r="1838">
          <cell r="U1838">
            <v>9021936</v>
          </cell>
          <cell r="V1838" t="str">
            <v>ABRAZADERA LH 1/2" HILTI</v>
          </cell>
          <cell r="W1838">
            <v>68</v>
          </cell>
          <cell r="Y1838">
            <v>11.73</v>
          </cell>
        </row>
        <row r="1839">
          <cell r="U1839">
            <v>9021937</v>
          </cell>
          <cell r="V1839" t="str">
            <v>ABRAZADERA LH 2 1/2" HILTI</v>
          </cell>
          <cell r="W1839">
            <v>71</v>
          </cell>
          <cell r="Y1839">
            <v>8.0399999999999991</v>
          </cell>
        </row>
        <row r="1840">
          <cell r="U1840">
            <v>9021938</v>
          </cell>
          <cell r="V1840" t="str">
            <v>ABRAZADERA LH 2" HILTI</v>
          </cell>
          <cell r="W1840">
            <v>14</v>
          </cell>
          <cell r="Y1840">
            <v>12.18</v>
          </cell>
        </row>
        <row r="1841">
          <cell r="U1841">
            <v>9021939</v>
          </cell>
          <cell r="V1841" t="str">
            <v>ABRAZADERA LH 3" HILTI</v>
          </cell>
          <cell r="W1841">
            <v>14</v>
          </cell>
          <cell r="Y1841">
            <v>13.54</v>
          </cell>
        </row>
        <row r="1842">
          <cell r="U1842">
            <v>9021940</v>
          </cell>
          <cell r="V1842" t="str">
            <v>ABRAZADERA LH 3/4" HILTI</v>
          </cell>
          <cell r="W1842">
            <v>112</v>
          </cell>
          <cell r="Y1842">
            <v>11.73</v>
          </cell>
        </row>
        <row r="1843">
          <cell r="U1843">
            <v>9021941</v>
          </cell>
          <cell r="V1843" t="str">
            <v>ABRAZADERA LH 4" HILTI</v>
          </cell>
          <cell r="W1843">
            <v>6</v>
          </cell>
          <cell r="Y1843">
            <v>15.66</v>
          </cell>
        </row>
        <row r="1844">
          <cell r="U1844">
            <v>9021942</v>
          </cell>
          <cell r="V1844" t="str">
            <v>ABRAZADERA LH 6" HILTI</v>
          </cell>
          <cell r="W1844">
            <v>77</v>
          </cell>
          <cell r="Y1844">
            <v>19.5</v>
          </cell>
        </row>
        <row r="1845">
          <cell r="U1845">
            <v>9021943</v>
          </cell>
          <cell r="V1845" t="str">
            <v>ABRAZADERA METALICA ECO 4"</v>
          </cell>
          <cell r="W1845">
            <v>2</v>
          </cell>
          <cell r="Y1845">
            <v>218.46</v>
          </cell>
        </row>
        <row r="1846">
          <cell r="U1846">
            <v>9021944</v>
          </cell>
          <cell r="V1846" t="str">
            <v>ABRAZADERA TIPO "A" 1/2" PLATI</v>
          </cell>
          <cell r="W1846">
            <v>20</v>
          </cell>
          <cell r="Y1846">
            <v>3.63</v>
          </cell>
        </row>
        <row r="1847">
          <cell r="U1847">
            <v>9021945</v>
          </cell>
          <cell r="V1847" t="str">
            <v>ABRAZADERA TIPO "U" 4" PLATINA</v>
          </cell>
          <cell r="W1847">
            <v>50</v>
          </cell>
          <cell r="Y1847">
            <v>9.3699999999999992</v>
          </cell>
        </row>
        <row r="1848">
          <cell r="U1848">
            <v>9021946</v>
          </cell>
          <cell r="V1848" t="str">
            <v>ABRAZADERA TIPO A 4" PLATINA</v>
          </cell>
          <cell r="W1848">
            <v>21</v>
          </cell>
          <cell r="Y1848">
            <v>7.46</v>
          </cell>
        </row>
        <row r="1849">
          <cell r="U1849">
            <v>9021947</v>
          </cell>
          <cell r="V1849" t="str">
            <v>ABRAZADERA TIPO U   11/2" PLATI</v>
          </cell>
          <cell r="W1849">
            <v>9</v>
          </cell>
          <cell r="Y1849">
            <v>5</v>
          </cell>
        </row>
        <row r="1850">
          <cell r="U1850">
            <v>9021948</v>
          </cell>
          <cell r="V1850" t="str">
            <v>ABRAZADERA TIPO U 2" PLATINA</v>
          </cell>
          <cell r="W1850">
            <v>27</v>
          </cell>
          <cell r="Y1850">
            <v>5.34</v>
          </cell>
        </row>
        <row r="1851">
          <cell r="U1851">
            <v>9021949</v>
          </cell>
          <cell r="V1851" t="str">
            <v>ABRAZADERA TIPO U 1/2" PLATINA</v>
          </cell>
          <cell r="W1851">
            <v>23</v>
          </cell>
          <cell r="Y1851">
            <v>3.81</v>
          </cell>
        </row>
        <row r="1852">
          <cell r="U1852">
            <v>9021950</v>
          </cell>
          <cell r="V1852" t="str">
            <v>ABRAZADERA TIPO U 8" PLATINA</v>
          </cell>
          <cell r="W1852">
            <v>30</v>
          </cell>
          <cell r="Y1852">
            <v>47.25</v>
          </cell>
        </row>
        <row r="1853">
          <cell r="U1853">
            <v>9021951</v>
          </cell>
          <cell r="V1853" t="str">
            <v>ABRAZADERA TIPO U  6" PLATINA</v>
          </cell>
          <cell r="W1853">
            <v>2</v>
          </cell>
          <cell r="Y1853">
            <v>20</v>
          </cell>
        </row>
        <row r="1854">
          <cell r="U1854">
            <v>9021952</v>
          </cell>
          <cell r="V1854" t="str">
            <v>ABRAZADERA TIPO U  2 1/2" PLAT</v>
          </cell>
          <cell r="W1854">
            <v>2</v>
          </cell>
          <cell r="Y1854">
            <v>5</v>
          </cell>
        </row>
        <row r="1855">
          <cell r="U1855">
            <v>9021953</v>
          </cell>
          <cell r="V1855" t="str">
            <v>ANCLA 5/8"</v>
          </cell>
          <cell r="W1855">
            <v>112</v>
          </cell>
          <cell r="Y1855">
            <v>2.0699999999999998</v>
          </cell>
        </row>
        <row r="1856">
          <cell r="U1856">
            <v>9021954</v>
          </cell>
          <cell r="V1856" t="str">
            <v>ANCLA DE EXPANSION 1/2"</v>
          </cell>
          <cell r="W1856">
            <v>444</v>
          </cell>
          <cell r="Y1856">
            <v>1.18</v>
          </cell>
        </row>
        <row r="1857">
          <cell r="U1857">
            <v>9021956</v>
          </cell>
          <cell r="V1857" t="str">
            <v>ANCLA EXPANCION 3/8" CORTA</v>
          </cell>
          <cell r="W1857">
            <v>55</v>
          </cell>
          <cell r="Y1857">
            <v>0.75</v>
          </cell>
        </row>
        <row r="1858">
          <cell r="U1858">
            <v>9021957</v>
          </cell>
          <cell r="V1858" t="str">
            <v>ANCLA EXPANSION 1/4"</v>
          </cell>
          <cell r="W1858">
            <v>63</v>
          </cell>
          <cell r="Y1858">
            <v>0.5</v>
          </cell>
        </row>
        <row r="1859">
          <cell r="U1859">
            <v>9021958</v>
          </cell>
          <cell r="V1859" t="str">
            <v>ANCLA PLASTICA 7MMX1 1/2"</v>
          </cell>
          <cell r="W1859">
            <v>4034</v>
          </cell>
          <cell r="Y1859">
            <v>0.32</v>
          </cell>
        </row>
        <row r="1860">
          <cell r="U1860">
            <v>9021959</v>
          </cell>
          <cell r="V1860" t="str">
            <v>ANCLAS DE EXPANSION 3/8"</v>
          </cell>
          <cell r="W1860">
            <v>323</v>
          </cell>
          <cell r="Y1860">
            <v>1</v>
          </cell>
        </row>
        <row r="1861">
          <cell r="U1861">
            <v>9021960</v>
          </cell>
          <cell r="V1861" t="str">
            <v>ANGULO ALUMINIO 3/4" JPM BLANCO</v>
          </cell>
          <cell r="W1861">
            <v>1032</v>
          </cell>
          <cell r="Y1861">
            <v>1.5</v>
          </cell>
        </row>
        <row r="1862">
          <cell r="U1862">
            <v>9021961</v>
          </cell>
          <cell r="V1862" t="str">
            <v>ANGULO DE ALUMINIO 3/4" JPM</v>
          </cell>
          <cell r="W1862">
            <v>1230</v>
          </cell>
          <cell r="Y1862">
            <v>1.68</v>
          </cell>
        </row>
        <row r="1863">
          <cell r="U1863">
            <v>9021962</v>
          </cell>
          <cell r="V1863" t="str">
            <v>ARANDELAS G-945859</v>
          </cell>
          <cell r="W1863">
            <v>4</v>
          </cell>
          <cell r="Y1863">
            <v>2.79</v>
          </cell>
        </row>
        <row r="1864">
          <cell r="U1864">
            <v>9021963</v>
          </cell>
          <cell r="V1864" t="str">
            <v>ARRANCADOR 4.5 - 6.3 AMPS.</v>
          </cell>
          <cell r="W1864">
            <v>0</v>
          </cell>
          <cell r="Y1864">
            <v>69.75</v>
          </cell>
        </row>
        <row r="1865">
          <cell r="U1865">
            <v>9021964</v>
          </cell>
          <cell r="V1865" t="str">
            <v>ARRANCADOR S00 7 - 9 AMPS.</v>
          </cell>
          <cell r="W1865">
            <v>4</v>
          </cell>
          <cell r="Y1865">
            <v>170</v>
          </cell>
        </row>
        <row r="1866">
          <cell r="U1866">
            <v>9021965</v>
          </cell>
          <cell r="V1866" t="str">
            <v>ARRANCADOR SENCILLO</v>
          </cell>
          <cell r="W1866">
            <v>1</v>
          </cell>
          <cell r="Y1866">
            <v>75.69</v>
          </cell>
        </row>
        <row r="1867">
          <cell r="U1867">
            <v>9021966</v>
          </cell>
          <cell r="V1867" t="str">
            <v>BRIDA ACERO AL CARBON 2"</v>
          </cell>
          <cell r="W1867">
            <v>4</v>
          </cell>
          <cell r="Y1867">
            <v>26.7</v>
          </cell>
        </row>
        <row r="1868">
          <cell r="U1868">
            <v>9021967</v>
          </cell>
          <cell r="V1868" t="str">
            <v>BRIDA ACERO AL CARBON 3"</v>
          </cell>
          <cell r="W1868">
            <v>4</v>
          </cell>
          <cell r="Y1868">
            <v>70</v>
          </cell>
        </row>
        <row r="1869">
          <cell r="U1869">
            <v>9021968</v>
          </cell>
          <cell r="V1869" t="str">
            <v>REDUCCION HG 62MM(2-1/2") X 12MM(1/2")</v>
          </cell>
          <cell r="W1869">
            <v>8</v>
          </cell>
          <cell r="Y1869">
            <v>4.34</v>
          </cell>
        </row>
        <row r="1870">
          <cell r="U1870">
            <v>9021969</v>
          </cell>
          <cell r="V1870" t="str">
            <v>REDUCCION HG 50MM(2") X 18MM(3/4")</v>
          </cell>
          <cell r="W1870">
            <v>13</v>
          </cell>
          <cell r="Y1870">
            <v>3.98</v>
          </cell>
        </row>
        <row r="1871">
          <cell r="U1871">
            <v>9021970</v>
          </cell>
          <cell r="V1871" t="str">
            <v>REDUCCION HG 75MM(3") X 38MM(1-1/2")</v>
          </cell>
          <cell r="W1871">
            <v>1</v>
          </cell>
          <cell r="Y1871">
            <v>6.55</v>
          </cell>
        </row>
        <row r="1872">
          <cell r="U1872">
            <v>9021971</v>
          </cell>
          <cell r="V1872" t="str">
            <v>REDUCCION HG 18MM(3/4") X 6MM(1/4")</v>
          </cell>
          <cell r="W1872">
            <v>0</v>
          </cell>
          <cell r="Y1872">
            <v>1.17</v>
          </cell>
        </row>
        <row r="1873">
          <cell r="U1873">
            <v>9021972</v>
          </cell>
          <cell r="V1873" t="str">
            <v>BUSHING RED  HF 200MM(8")X100MM(4")</v>
          </cell>
          <cell r="W1873">
            <v>7</v>
          </cell>
          <cell r="Y1873">
            <v>142.86000000000001</v>
          </cell>
        </row>
        <row r="1874">
          <cell r="U1874">
            <v>9021973</v>
          </cell>
          <cell r="V1874" t="str">
            <v>C/LIQUID P/BOMBA SUM 2HP L50G</v>
          </cell>
          <cell r="W1874">
            <v>0</v>
          </cell>
          <cell r="Y1874">
            <v>312</v>
          </cell>
        </row>
        <row r="1875">
          <cell r="U1875">
            <v>9021974</v>
          </cell>
          <cell r="V1875" t="str">
            <v>CABLE TSJ 10 X 2.</v>
          </cell>
          <cell r="W1875">
            <v>346.9</v>
          </cell>
          <cell r="Y1875">
            <v>1.94</v>
          </cell>
        </row>
        <row r="1876">
          <cell r="U1876">
            <v>9021975</v>
          </cell>
          <cell r="V1876" t="str">
            <v>CABO BRIDA  HF 300MM(12")</v>
          </cell>
          <cell r="W1876">
            <v>2</v>
          </cell>
          <cell r="Y1876">
            <v>326.52999999999997</v>
          </cell>
        </row>
        <row r="1877">
          <cell r="U1877">
            <v>9021976</v>
          </cell>
          <cell r="V1877" t="str">
            <v>CAJA POLIETILENO P/MEDIDOR</v>
          </cell>
          <cell r="W1877">
            <v>52</v>
          </cell>
          <cell r="Y1877">
            <v>24.4</v>
          </cell>
        </row>
        <row r="1878">
          <cell r="U1878">
            <v>9021977</v>
          </cell>
          <cell r="V1878" t="str">
            <v>CEPO P/TIERRE DE 5/8"</v>
          </cell>
          <cell r="W1878">
            <v>13</v>
          </cell>
          <cell r="Y1878">
            <v>1</v>
          </cell>
        </row>
        <row r="1879">
          <cell r="U1879">
            <v>9021978</v>
          </cell>
          <cell r="V1879" t="str">
            <v>CHECK M/H 1 1/4" FLOMATIC</v>
          </cell>
          <cell r="W1879">
            <v>0</v>
          </cell>
          <cell r="Y1879">
            <v>16.739999999999998</v>
          </cell>
        </row>
        <row r="1880">
          <cell r="U1880">
            <v>9021979</v>
          </cell>
          <cell r="V1880" t="str">
            <v>CIEN TORNILLO 3.9X30 PTA BROCA</v>
          </cell>
          <cell r="W1880">
            <v>25923</v>
          </cell>
          <cell r="Y1880">
            <v>1</v>
          </cell>
        </row>
        <row r="1881">
          <cell r="U1881">
            <v>9021980</v>
          </cell>
          <cell r="V1881" t="str">
            <v>CINTA RIEGO 10MIL GOT.30</v>
          </cell>
          <cell r="W1881">
            <v>0</v>
          </cell>
          <cell r="Y1881">
            <v>294.63</v>
          </cell>
        </row>
        <row r="1882">
          <cell r="U1882">
            <v>9021981</v>
          </cell>
          <cell r="V1882" t="str">
            <v>CINTA RIEGO 8MIL GOT.30</v>
          </cell>
          <cell r="W1882">
            <v>6</v>
          </cell>
          <cell r="Y1882">
            <v>294.63</v>
          </cell>
        </row>
        <row r="1883">
          <cell r="U1883">
            <v>9021982</v>
          </cell>
          <cell r="V1883" t="str">
            <v>CINTA SCOTCH FILL</v>
          </cell>
          <cell r="W1883">
            <v>0</v>
          </cell>
          <cell r="Y1883">
            <v>13.94</v>
          </cell>
        </row>
        <row r="1884">
          <cell r="U1884">
            <v>9021983</v>
          </cell>
          <cell r="V1884" t="str">
            <v>CLAVO POWER POINT 1"</v>
          </cell>
          <cell r="W1884">
            <v>484</v>
          </cell>
          <cell r="Y1884">
            <v>0.14000000000000001</v>
          </cell>
        </row>
        <row r="1885">
          <cell r="U1885">
            <v>9021984</v>
          </cell>
          <cell r="V1885" t="str">
            <v>CLAVO ROBOT 1"</v>
          </cell>
          <cell r="W1885">
            <v>4</v>
          </cell>
          <cell r="Y1885">
            <v>0.2</v>
          </cell>
        </row>
        <row r="1886">
          <cell r="U1886">
            <v>9021986</v>
          </cell>
          <cell r="V1886" t="str">
            <v>CODO HF 150MM(6")  X 90</v>
          </cell>
          <cell r="W1886">
            <v>0</v>
          </cell>
          <cell r="Y1886">
            <v>125</v>
          </cell>
        </row>
        <row r="1887">
          <cell r="U1887">
            <v>9021987</v>
          </cell>
          <cell r="V1887" t="str">
            <v>CODO HG 25MM(1") X 45</v>
          </cell>
          <cell r="W1887">
            <v>4</v>
          </cell>
          <cell r="Y1887">
            <v>1.48</v>
          </cell>
        </row>
        <row r="1888">
          <cell r="U1888">
            <v>9021988</v>
          </cell>
          <cell r="V1888" t="str">
            <v>CODO HG 12MM(1/2") X 90</v>
          </cell>
          <cell r="W1888">
            <v>92</v>
          </cell>
          <cell r="Y1888">
            <v>0.71</v>
          </cell>
        </row>
        <row r="1889">
          <cell r="U1889">
            <v>9021989</v>
          </cell>
          <cell r="V1889" t="str">
            <v>CODO HG 12MM(1/2") X 45</v>
          </cell>
          <cell r="W1889">
            <v>1</v>
          </cell>
          <cell r="Y1889">
            <v>0.75</v>
          </cell>
        </row>
        <row r="1890">
          <cell r="U1890">
            <v>9021990</v>
          </cell>
          <cell r="V1890" t="str">
            <v>CODO HG 50MM(2") X 45</v>
          </cell>
          <cell r="W1890">
            <v>7</v>
          </cell>
          <cell r="Y1890">
            <v>6</v>
          </cell>
        </row>
        <row r="1891">
          <cell r="U1891">
            <v>9021991</v>
          </cell>
          <cell r="V1891" t="str">
            <v>CODO HG 50MM(2") X 90</v>
          </cell>
          <cell r="W1891">
            <v>6</v>
          </cell>
          <cell r="Y1891">
            <v>4.72</v>
          </cell>
        </row>
        <row r="1892">
          <cell r="U1892">
            <v>9021992</v>
          </cell>
          <cell r="V1892" t="str">
            <v>CODO HG 100MM(4") X 45</v>
          </cell>
          <cell r="W1892">
            <v>52</v>
          </cell>
          <cell r="Y1892">
            <v>27.13</v>
          </cell>
        </row>
        <row r="1893">
          <cell r="U1893">
            <v>9021993</v>
          </cell>
          <cell r="V1893" t="str">
            <v>CODO HG 150MM(6") X 45</v>
          </cell>
          <cell r="W1893">
            <v>2</v>
          </cell>
          <cell r="Y1893">
            <v>85.96</v>
          </cell>
        </row>
        <row r="1894">
          <cell r="U1894">
            <v>9021994</v>
          </cell>
          <cell r="V1894" t="str">
            <v>CONECTADOR RECTO 1" P/CORAZA</v>
          </cell>
          <cell r="W1894">
            <v>0</v>
          </cell>
          <cell r="Y1894">
            <v>7.83</v>
          </cell>
        </row>
        <row r="1895">
          <cell r="U1895">
            <v>9021995</v>
          </cell>
          <cell r="V1895" t="str">
            <v>CONECTOR CURVA 1 1/2" P/CORAZA</v>
          </cell>
          <cell r="W1895">
            <v>2</v>
          </cell>
          <cell r="Y1895">
            <v>9</v>
          </cell>
        </row>
        <row r="1896">
          <cell r="U1896">
            <v>9021996</v>
          </cell>
          <cell r="V1896" t="str">
            <v>CONECTOR CURVO CORAZA 1-1/4"</v>
          </cell>
          <cell r="W1896">
            <v>16</v>
          </cell>
          <cell r="Y1896">
            <v>8.59</v>
          </cell>
        </row>
        <row r="1897">
          <cell r="U1897">
            <v>9021997</v>
          </cell>
          <cell r="V1897" t="str">
            <v>CORAZA LT DE 1-1/4"</v>
          </cell>
          <cell r="W1897">
            <v>64.150000000000006</v>
          </cell>
          <cell r="Y1897">
            <v>9.4700000000000006</v>
          </cell>
        </row>
        <row r="1898">
          <cell r="U1898">
            <v>9021998</v>
          </cell>
          <cell r="V1898" t="str">
            <v>DUCHAS CROMADAS DE 1/2</v>
          </cell>
          <cell r="W1898">
            <v>2</v>
          </cell>
          <cell r="Y1898">
            <v>9.5500000000000007</v>
          </cell>
        </row>
        <row r="1899">
          <cell r="U1899">
            <v>9021999</v>
          </cell>
          <cell r="V1899" t="str">
            <v>FLOTE</v>
          </cell>
          <cell r="W1899">
            <v>26</v>
          </cell>
          <cell r="Y1899">
            <v>5.3</v>
          </cell>
        </row>
        <row r="1900">
          <cell r="U1900">
            <v>9022000</v>
          </cell>
          <cell r="V1900" t="str">
            <v>FORMADOR EMPAQ.LOCTITE 311 GR</v>
          </cell>
          <cell r="W1900">
            <v>3</v>
          </cell>
          <cell r="Y1900">
            <v>9.1</v>
          </cell>
        </row>
        <row r="1901">
          <cell r="U1901">
            <v>9022001</v>
          </cell>
          <cell r="V1901" t="str">
            <v>FORMADOR EMPAQ.LOCTITE 85 GR</v>
          </cell>
          <cell r="W1901">
            <v>18</v>
          </cell>
          <cell r="Y1901">
            <v>5.93</v>
          </cell>
        </row>
        <row r="1902">
          <cell r="U1902">
            <v>9022002</v>
          </cell>
          <cell r="V1902" t="str">
            <v>FULMINANTE CLAVO ROBOT</v>
          </cell>
          <cell r="W1902">
            <v>251</v>
          </cell>
          <cell r="Y1902">
            <v>0.2</v>
          </cell>
        </row>
        <row r="1903">
          <cell r="U1903">
            <v>9022003</v>
          </cell>
          <cell r="V1903" t="str">
            <v>GRAPA CONDUIT 1 1/4"</v>
          </cell>
          <cell r="W1903">
            <v>13</v>
          </cell>
          <cell r="Y1903">
            <v>0.5</v>
          </cell>
        </row>
        <row r="1904">
          <cell r="U1904">
            <v>9022004</v>
          </cell>
          <cell r="V1904" t="str">
            <v>GRAPA CONDUIT 1/2"</v>
          </cell>
          <cell r="W1904">
            <v>1</v>
          </cell>
          <cell r="Y1904">
            <v>0.83</v>
          </cell>
        </row>
        <row r="1905">
          <cell r="U1905">
            <v>9022005</v>
          </cell>
          <cell r="V1905" t="str">
            <v>GRAPA CONDUIT DE 1"</v>
          </cell>
          <cell r="W1905">
            <v>8</v>
          </cell>
          <cell r="Y1905">
            <v>1</v>
          </cell>
        </row>
        <row r="1906">
          <cell r="U1906">
            <v>9022006</v>
          </cell>
          <cell r="V1906" t="str">
            <v>GRAPA PLASTICA P/VULCAN 10/3</v>
          </cell>
          <cell r="W1906">
            <v>2</v>
          </cell>
          <cell r="Y1906">
            <v>0.3</v>
          </cell>
        </row>
        <row r="1907">
          <cell r="U1907">
            <v>9022007</v>
          </cell>
          <cell r="V1907" t="str">
            <v>GRAPA PLASTICA P/VULCAN 14/2</v>
          </cell>
          <cell r="W1907">
            <v>15</v>
          </cell>
          <cell r="Y1907">
            <v>0.96</v>
          </cell>
        </row>
        <row r="1908">
          <cell r="U1908">
            <v>9022008</v>
          </cell>
          <cell r="V1908" t="str">
            <v>GRIFO BRONCE  12MM(1/2)" C/R</v>
          </cell>
          <cell r="W1908">
            <v>20</v>
          </cell>
          <cell r="Y1908">
            <v>4</v>
          </cell>
        </row>
        <row r="1909">
          <cell r="U1909">
            <v>9022009</v>
          </cell>
          <cell r="V1909" t="str">
            <v>GRIFO BRONCE 12MM(1/2") C/R GRIVAL</v>
          </cell>
          <cell r="W1909">
            <v>5</v>
          </cell>
          <cell r="Y1909">
            <v>4.5</v>
          </cell>
        </row>
        <row r="1910">
          <cell r="U1910">
            <v>9022010</v>
          </cell>
          <cell r="V1910" t="str">
            <v>GRIFO BRONCE  12MM(1/2") LISO</v>
          </cell>
          <cell r="W1910">
            <v>3</v>
          </cell>
          <cell r="Y1910">
            <v>2.57</v>
          </cell>
        </row>
        <row r="1911">
          <cell r="U1911">
            <v>9022011</v>
          </cell>
          <cell r="V1911" t="str">
            <v>GRIFO BRONCE 18MM("3/4) C/ROSCA</v>
          </cell>
          <cell r="W1911">
            <v>0</v>
          </cell>
          <cell r="Y1911">
            <v>6.34</v>
          </cell>
        </row>
        <row r="1912">
          <cell r="U1912">
            <v>9022013</v>
          </cell>
          <cell r="V1912" t="str">
            <v>HOLE PLUG NYLON WHITE 9946</v>
          </cell>
          <cell r="W1912">
            <v>100</v>
          </cell>
          <cell r="Y1912">
            <v>0.06</v>
          </cell>
        </row>
        <row r="1913">
          <cell r="U1913">
            <v>9022014</v>
          </cell>
          <cell r="V1913" t="str">
            <v>IMPULSOR P/BOMBA NPSHE 100</v>
          </cell>
          <cell r="W1913">
            <v>2</v>
          </cell>
          <cell r="Y1913">
            <v>29.45</v>
          </cell>
        </row>
        <row r="1914">
          <cell r="U1914">
            <v>9022015</v>
          </cell>
          <cell r="V1914" t="str">
            <v>IMPULSOR P/BOMBA NPSHE 150</v>
          </cell>
          <cell r="W1914">
            <v>1</v>
          </cell>
          <cell r="Y1914">
            <v>29.45</v>
          </cell>
        </row>
        <row r="1915">
          <cell r="U1915">
            <v>9022016</v>
          </cell>
          <cell r="V1915" t="str">
            <v>IMPULSOR P/BOMBA NSPHE100 2992</v>
          </cell>
          <cell r="W1915">
            <v>0</v>
          </cell>
          <cell r="Y1915">
            <v>27.14</v>
          </cell>
        </row>
        <row r="1916">
          <cell r="U1916">
            <v>9022017</v>
          </cell>
          <cell r="V1916" t="str">
            <v>IMPULSOR P/BOMBA NSPHE200</v>
          </cell>
          <cell r="W1916">
            <v>0</v>
          </cell>
          <cell r="Y1916">
            <v>45</v>
          </cell>
        </row>
        <row r="1917">
          <cell r="U1917">
            <v>9022018</v>
          </cell>
          <cell r="V1917" t="str">
            <v>JARRO</v>
          </cell>
          <cell r="W1917">
            <v>21</v>
          </cell>
          <cell r="Y1917">
            <v>2.33</v>
          </cell>
        </row>
        <row r="1918">
          <cell r="U1918">
            <v>9022019</v>
          </cell>
          <cell r="V1918" t="str">
            <v>JUNTA 50MM(2") ANTIVIBRADORA T/MSREE</v>
          </cell>
          <cell r="W1918">
            <v>1</v>
          </cell>
          <cell r="Y1918">
            <v>171.43</v>
          </cell>
        </row>
        <row r="1919">
          <cell r="U1919">
            <v>9022020</v>
          </cell>
          <cell r="V1919" t="str">
            <v>JUNTA 100MM(4") ANTIVIBRADORA T/MSREE</v>
          </cell>
          <cell r="W1919">
            <v>1</v>
          </cell>
          <cell r="Y1919">
            <v>271.43</v>
          </cell>
        </row>
        <row r="1920">
          <cell r="U1920">
            <v>9022021</v>
          </cell>
          <cell r="V1920" t="str">
            <v>KIT P/CHI 2/4 BQQE B-C GRUNDFO</v>
          </cell>
          <cell r="W1920">
            <v>3</v>
          </cell>
          <cell r="Y1920">
            <v>135.59</v>
          </cell>
        </row>
        <row r="1921">
          <cell r="U1921">
            <v>9022022</v>
          </cell>
          <cell r="V1921" t="str">
            <v>LIJA #100 P/AGUA</v>
          </cell>
          <cell r="W1921">
            <v>6</v>
          </cell>
          <cell r="Y1921">
            <v>0.6</v>
          </cell>
        </row>
        <row r="1922">
          <cell r="U1922">
            <v>9022023</v>
          </cell>
          <cell r="V1922" t="str">
            <v>ROLLO MANGUERA 7/16 X 50 MTS AMARILLO</v>
          </cell>
          <cell r="W1922">
            <v>46</v>
          </cell>
          <cell r="Y1922">
            <v>13.42</v>
          </cell>
        </row>
        <row r="1923">
          <cell r="U1923">
            <v>9022024</v>
          </cell>
          <cell r="V1923" t="str">
            <v>MEDIDOR AGUA POTABLE 12MM(1/2") X110</v>
          </cell>
          <cell r="W1923">
            <v>189</v>
          </cell>
          <cell r="Y1923">
            <v>22.67</v>
          </cell>
        </row>
        <row r="1924">
          <cell r="U1924">
            <v>9022025</v>
          </cell>
          <cell r="V1924" t="str">
            <v>MEDIDOR DE AGUA POTABLE 18MM(3/4")</v>
          </cell>
          <cell r="W1924">
            <v>2</v>
          </cell>
          <cell r="Y1924">
            <v>33.200000000000003</v>
          </cell>
        </row>
        <row r="1925">
          <cell r="U1925">
            <v>9022026</v>
          </cell>
          <cell r="V1925" t="str">
            <v>METRO DE CABLE TSJ 2 X 12</v>
          </cell>
          <cell r="W1925">
            <v>384.25</v>
          </cell>
          <cell r="Y1925">
            <v>1.49</v>
          </cell>
        </row>
        <row r="1926">
          <cell r="U1926">
            <v>9022027</v>
          </cell>
          <cell r="V1926" t="str">
            <v>METROS CABLE SAE 16</v>
          </cell>
          <cell r="W1926">
            <v>209.65</v>
          </cell>
          <cell r="Y1926">
            <v>0.44</v>
          </cell>
        </row>
        <row r="1927">
          <cell r="U1927">
            <v>9022028</v>
          </cell>
          <cell r="V1927" t="str">
            <v>METROS GEOMALLA BIAXIAL 3X50MT</v>
          </cell>
          <cell r="W1927">
            <v>0</v>
          </cell>
          <cell r="Y1927">
            <v>3</v>
          </cell>
        </row>
        <row r="1928">
          <cell r="U1928">
            <v>9022029</v>
          </cell>
          <cell r="V1928" t="str">
            <v>MOTOR CENTRIFUGO 2HP 1PH 230V</v>
          </cell>
          <cell r="W1928">
            <v>0</v>
          </cell>
          <cell r="Y1928">
            <v>217</v>
          </cell>
        </row>
        <row r="1929">
          <cell r="U1929">
            <v>9022030</v>
          </cell>
          <cell r="V1929" t="str">
            <v>MTS CABLE SAE 14</v>
          </cell>
          <cell r="W1929">
            <v>9</v>
          </cell>
          <cell r="Y1929">
            <v>0.4</v>
          </cell>
        </row>
        <row r="1930">
          <cell r="U1930">
            <v>9022031</v>
          </cell>
          <cell r="V1930" t="str">
            <v>MULLION BLANCO 083H019/WH(PIE)</v>
          </cell>
          <cell r="W1930">
            <v>252</v>
          </cell>
          <cell r="Y1930">
            <v>1.6</v>
          </cell>
        </row>
        <row r="1931">
          <cell r="U1931">
            <v>9022032</v>
          </cell>
          <cell r="V1931" t="str">
            <v>NIPLE HG 200MM(8") X 0.15 CM</v>
          </cell>
          <cell r="W1931">
            <v>2</v>
          </cell>
          <cell r="Y1931">
            <v>14</v>
          </cell>
        </row>
        <row r="1932">
          <cell r="U1932">
            <v>9022033</v>
          </cell>
          <cell r="V1932" t="str">
            <v>NIPLE HG 12MM(1/2") X 300MM(12")</v>
          </cell>
          <cell r="W1932">
            <v>1</v>
          </cell>
          <cell r="Y1932">
            <v>0.59</v>
          </cell>
        </row>
        <row r="1933">
          <cell r="U1933">
            <v>9022034</v>
          </cell>
          <cell r="V1933" t="str">
            <v>NIPLE HG 12MM(1/2") X125MM(5")</v>
          </cell>
          <cell r="W1933">
            <v>3</v>
          </cell>
          <cell r="Y1933">
            <v>0.47</v>
          </cell>
        </row>
        <row r="1934">
          <cell r="U1934">
            <v>9022035</v>
          </cell>
          <cell r="V1934" t="str">
            <v>NIPLE HG 75MM(3") X 177MM(7")</v>
          </cell>
          <cell r="W1934">
            <v>0</v>
          </cell>
          <cell r="Y1934">
            <v>8.67</v>
          </cell>
        </row>
        <row r="1935">
          <cell r="U1935">
            <v>9022036</v>
          </cell>
          <cell r="V1935" t="str">
            <v>NIPLE HG 18MM(3/4") X 3.5 M</v>
          </cell>
          <cell r="W1935">
            <v>2</v>
          </cell>
          <cell r="Y1935">
            <v>0.72</v>
          </cell>
        </row>
        <row r="1936">
          <cell r="U1936">
            <v>9022037</v>
          </cell>
          <cell r="V1936" t="str">
            <v>NIPLE HG 18MM(3/4") X 228MM(9")</v>
          </cell>
          <cell r="W1936">
            <v>1</v>
          </cell>
          <cell r="Y1936">
            <v>1.01</v>
          </cell>
        </row>
        <row r="1937">
          <cell r="U1937">
            <v>9022038</v>
          </cell>
          <cell r="V1937" t="str">
            <v>NIPLE HG 38MM(1-1/2") X 0.30 M</v>
          </cell>
          <cell r="W1937">
            <v>0</v>
          </cell>
          <cell r="Y1937">
            <v>1.7</v>
          </cell>
        </row>
        <row r="1938">
          <cell r="U1938">
            <v>9022039</v>
          </cell>
          <cell r="V1938" t="str">
            <v>NIPLE HG 18MM(3/4") X 250MM(10")</v>
          </cell>
          <cell r="W1938">
            <v>5</v>
          </cell>
          <cell r="Y1938">
            <v>0.75</v>
          </cell>
        </row>
        <row r="1939">
          <cell r="U1939">
            <v>9022040</v>
          </cell>
          <cell r="V1939" t="str">
            <v>NIPLE HG 25MM(1") X 125MM(5")</v>
          </cell>
          <cell r="W1939">
            <v>2</v>
          </cell>
          <cell r="Y1939">
            <v>0.83</v>
          </cell>
        </row>
        <row r="1940">
          <cell r="U1940">
            <v>9022041</v>
          </cell>
          <cell r="V1940" t="str">
            <v>NIPLE HG 12MM(1/2") X 62MM(2-1/2")</v>
          </cell>
          <cell r="W1940">
            <v>2</v>
          </cell>
          <cell r="Y1940">
            <v>0.37</v>
          </cell>
        </row>
        <row r="1941">
          <cell r="U1941">
            <v>9022042</v>
          </cell>
          <cell r="V1941" t="str">
            <v>NIPLE HG 12MM(1/2") X 406MM(16")</v>
          </cell>
          <cell r="W1941">
            <v>2</v>
          </cell>
          <cell r="Y1941">
            <v>3.29</v>
          </cell>
        </row>
        <row r="1942">
          <cell r="U1942">
            <v>9022043</v>
          </cell>
          <cell r="V1942" t="str">
            <v>NIPLE HG 31MM(1-1/4") X 177MM(7")</v>
          </cell>
          <cell r="W1942">
            <v>1</v>
          </cell>
          <cell r="Y1942">
            <v>1.17</v>
          </cell>
        </row>
        <row r="1943">
          <cell r="U1943">
            <v>9022044</v>
          </cell>
          <cell r="V1943" t="str">
            <v>NIPLE HG 25MM(1") X 62MM(2-1/2")</v>
          </cell>
          <cell r="W1943">
            <v>2</v>
          </cell>
          <cell r="Y1943">
            <v>0.53</v>
          </cell>
        </row>
        <row r="1944">
          <cell r="U1944">
            <v>9022045</v>
          </cell>
          <cell r="V1944" t="str">
            <v>NIPLE HG 50MM(2") X 70 CM</v>
          </cell>
          <cell r="W1944">
            <v>2</v>
          </cell>
          <cell r="Y1944">
            <v>16.73</v>
          </cell>
        </row>
        <row r="1945">
          <cell r="U1945">
            <v>9022046</v>
          </cell>
          <cell r="V1945" t="str">
            <v>NIPLE HG 50MM(2") X 250MM(10")</v>
          </cell>
          <cell r="W1945">
            <v>0</v>
          </cell>
          <cell r="Y1945">
            <v>2.83</v>
          </cell>
        </row>
        <row r="1946">
          <cell r="U1946">
            <v>9022047</v>
          </cell>
          <cell r="V1946" t="str">
            <v>NIPLE HG 75MM(3") X 660MM(26.5)</v>
          </cell>
          <cell r="W1946">
            <v>2</v>
          </cell>
          <cell r="Y1946">
            <v>20.67</v>
          </cell>
        </row>
        <row r="1947">
          <cell r="U1947">
            <v>9022048</v>
          </cell>
          <cell r="V1947" t="str">
            <v>NIPLE HG 100MM(4") X 125MM(5")</v>
          </cell>
          <cell r="W1947">
            <v>1</v>
          </cell>
          <cell r="Y1947">
            <v>8.85</v>
          </cell>
        </row>
        <row r="1948">
          <cell r="U1948">
            <v>9022049</v>
          </cell>
          <cell r="V1948" t="str">
            <v>NIPLE HG 100MM(4") X 228MM(9")</v>
          </cell>
          <cell r="W1948">
            <v>1</v>
          </cell>
          <cell r="Y1948">
            <v>22.35</v>
          </cell>
        </row>
        <row r="1949">
          <cell r="U1949">
            <v>9022050</v>
          </cell>
          <cell r="V1949" t="str">
            <v>NIPLE HG ROSCADO 12MM(1/2")</v>
          </cell>
          <cell r="W1949">
            <v>687</v>
          </cell>
          <cell r="Y1949">
            <v>0.31</v>
          </cell>
        </row>
        <row r="1950">
          <cell r="U1950">
            <v>9022051</v>
          </cell>
          <cell r="V1950" t="str">
            <v>PANEL COMPLETO 15HP 3PH 230V</v>
          </cell>
          <cell r="W1950">
            <v>1</v>
          </cell>
          <cell r="Y1950">
            <v>2900</v>
          </cell>
        </row>
        <row r="1951">
          <cell r="U1951">
            <v>9022052</v>
          </cell>
          <cell r="V1951" t="str">
            <v>PERFIL JPM OMEGA 32.5 X 3.05</v>
          </cell>
          <cell r="W1951">
            <v>0</v>
          </cell>
          <cell r="Y1951">
            <v>2.2200000000000002</v>
          </cell>
        </row>
        <row r="1952">
          <cell r="U1952">
            <v>9022053</v>
          </cell>
          <cell r="V1952" t="str">
            <v>PERFIL JPM OMEGA 45 MM X 3.05M</v>
          </cell>
          <cell r="W1952">
            <v>0</v>
          </cell>
          <cell r="Y1952">
            <v>2.5</v>
          </cell>
        </row>
        <row r="1953">
          <cell r="U1953">
            <v>9022054</v>
          </cell>
          <cell r="V1953" t="str">
            <v>PERNO 1/4" X 1"</v>
          </cell>
          <cell r="W1953">
            <v>307</v>
          </cell>
          <cell r="Y1953">
            <v>0.2</v>
          </cell>
        </row>
        <row r="1954">
          <cell r="U1954">
            <v>9022055</v>
          </cell>
          <cell r="V1954" t="str">
            <v>PERNO 3/8" X 1"</v>
          </cell>
          <cell r="W1954">
            <v>347</v>
          </cell>
          <cell r="Y1954">
            <v>0.13</v>
          </cell>
        </row>
        <row r="1955">
          <cell r="U1955">
            <v>9022056</v>
          </cell>
          <cell r="V1955" t="str">
            <v>PERNO 3/8" X 1 1/2"</v>
          </cell>
          <cell r="W1955">
            <v>12</v>
          </cell>
          <cell r="Y1955">
            <v>0.25</v>
          </cell>
        </row>
        <row r="1956">
          <cell r="U1956">
            <v>9022057</v>
          </cell>
          <cell r="V1956" t="str">
            <v>PERNO HEXAGONAL 5/8" X 6"</v>
          </cell>
          <cell r="W1956">
            <v>5</v>
          </cell>
          <cell r="Y1956">
            <v>2</v>
          </cell>
        </row>
        <row r="1957">
          <cell r="U1957">
            <v>9022058</v>
          </cell>
          <cell r="V1957" t="str">
            <v>PERNO HEXAGONAL 1/4" X 1 1/2"</v>
          </cell>
          <cell r="W1957">
            <v>110</v>
          </cell>
          <cell r="Y1957">
            <v>0.2</v>
          </cell>
        </row>
        <row r="1958">
          <cell r="U1958">
            <v>9022059</v>
          </cell>
          <cell r="V1958" t="str">
            <v>PERNO HEXAGONAL 5/8" X 1 1/2"</v>
          </cell>
          <cell r="W1958">
            <v>8</v>
          </cell>
          <cell r="Y1958">
            <v>1.1000000000000001</v>
          </cell>
        </row>
        <row r="1959">
          <cell r="U1959">
            <v>9022060</v>
          </cell>
          <cell r="V1959" t="str">
            <v>PERNO HEXAGONAL 5/8" X 3"</v>
          </cell>
          <cell r="W1959">
            <v>155</v>
          </cell>
          <cell r="Y1959">
            <v>1</v>
          </cell>
        </row>
        <row r="1960">
          <cell r="U1960">
            <v>9022061</v>
          </cell>
          <cell r="V1960" t="str">
            <v>PERNO HEXAGONAL 5/8" X 4"</v>
          </cell>
          <cell r="W1960">
            <v>31</v>
          </cell>
          <cell r="Y1960">
            <v>1</v>
          </cell>
        </row>
        <row r="1961">
          <cell r="U1961">
            <v>9022062</v>
          </cell>
          <cell r="V1961" t="str">
            <v>PERNO HEXAGONAL 5/8" X 5"</v>
          </cell>
          <cell r="W1961">
            <v>2</v>
          </cell>
          <cell r="Y1961">
            <v>2</v>
          </cell>
        </row>
        <row r="1962">
          <cell r="U1962">
            <v>9022063</v>
          </cell>
          <cell r="V1962" t="str">
            <v>PERNOS EXAGONALES 5/8" X 7"</v>
          </cell>
          <cell r="W1962">
            <v>1</v>
          </cell>
          <cell r="Y1962">
            <v>1.27</v>
          </cell>
        </row>
        <row r="1963">
          <cell r="U1963">
            <v>9022064</v>
          </cell>
          <cell r="V1963" t="str">
            <v>PERNOS HEXAGONALES 5/8" X 2 1/2"</v>
          </cell>
          <cell r="W1963">
            <v>58</v>
          </cell>
          <cell r="Y1963">
            <v>1</v>
          </cell>
        </row>
        <row r="1964">
          <cell r="U1964">
            <v>9022065</v>
          </cell>
          <cell r="V1964" t="str">
            <v>PERNOS HEXAGONALES 5/8" X 3 1/2"</v>
          </cell>
          <cell r="W1964">
            <v>77</v>
          </cell>
          <cell r="Y1964">
            <v>1.1000000000000001</v>
          </cell>
        </row>
        <row r="1965">
          <cell r="U1965">
            <v>9022066</v>
          </cell>
          <cell r="V1965" t="str">
            <v>POSTE JPM 63.5 MM X 2.44 MT</v>
          </cell>
          <cell r="W1965">
            <v>0</v>
          </cell>
          <cell r="Y1965">
            <v>2.5499999999999998</v>
          </cell>
        </row>
        <row r="1966">
          <cell r="U1966">
            <v>9022067</v>
          </cell>
          <cell r="V1966" t="str">
            <v>REGUL.PRESION HF SENNING 20PSI</v>
          </cell>
          <cell r="W1966">
            <v>19</v>
          </cell>
          <cell r="Y1966">
            <v>14.84</v>
          </cell>
        </row>
        <row r="1967">
          <cell r="U1967">
            <v>9022068</v>
          </cell>
          <cell r="V1967" t="str">
            <v>REGULADOR DE 30 HMB PSI</v>
          </cell>
          <cell r="W1967">
            <v>58</v>
          </cell>
          <cell r="Y1967">
            <v>7.55</v>
          </cell>
        </row>
        <row r="1968">
          <cell r="U1968">
            <v>9022069</v>
          </cell>
          <cell r="V1968" t="str">
            <v>RELE DE CONTROL DE NIVEL SIEME</v>
          </cell>
          <cell r="W1968">
            <v>0</v>
          </cell>
          <cell r="Y1968">
            <v>115</v>
          </cell>
        </row>
        <row r="1969">
          <cell r="U1969">
            <v>9022070</v>
          </cell>
          <cell r="V1969" t="str">
            <v>SIGHTILINE TILT LATCH LH WHITE</v>
          </cell>
          <cell r="W1969">
            <v>119</v>
          </cell>
          <cell r="Y1969">
            <v>0.5</v>
          </cell>
        </row>
        <row r="1970">
          <cell r="U1970">
            <v>9022071</v>
          </cell>
          <cell r="V1970" t="str">
            <v>SIGHTILINE TILT LATCH RH WHITE</v>
          </cell>
          <cell r="W1970">
            <v>119</v>
          </cell>
          <cell r="Y1970">
            <v>0</v>
          </cell>
        </row>
        <row r="1971">
          <cell r="U1971">
            <v>9022072</v>
          </cell>
          <cell r="V1971" t="str">
            <v>SIKA GARD 62 BOTES 1/2 GL</v>
          </cell>
          <cell r="W1971">
            <v>2</v>
          </cell>
          <cell r="Y1971">
            <v>100</v>
          </cell>
        </row>
        <row r="1972">
          <cell r="U1972">
            <v>9022073</v>
          </cell>
          <cell r="V1972" t="str">
            <v>TABLILLA PVC D-14 X 3 MTS</v>
          </cell>
          <cell r="W1972">
            <v>158</v>
          </cell>
          <cell r="Y1972">
            <v>3.27</v>
          </cell>
        </row>
        <row r="1973">
          <cell r="U1973">
            <v>9022074</v>
          </cell>
          <cell r="V1973" t="str">
            <v>TAPON HG HEMBRA 31MM(1-1/4")</v>
          </cell>
          <cell r="W1973">
            <v>2</v>
          </cell>
          <cell r="Y1973">
            <v>0.79</v>
          </cell>
        </row>
        <row r="1974">
          <cell r="U1974">
            <v>9022075</v>
          </cell>
          <cell r="V1974" t="str">
            <v>TAPON HG HEMBRA 12MM(1/2")</v>
          </cell>
          <cell r="W1974">
            <v>35</v>
          </cell>
          <cell r="Y1974">
            <v>0.49</v>
          </cell>
        </row>
        <row r="1975">
          <cell r="U1975">
            <v>9022076</v>
          </cell>
          <cell r="V1975" t="str">
            <v>TAPON HEMBRA HF 250MM (10")</v>
          </cell>
          <cell r="W1975">
            <v>1</v>
          </cell>
          <cell r="Y1975">
            <v>130.61000000000001</v>
          </cell>
        </row>
        <row r="1976">
          <cell r="U1976">
            <v>9022077</v>
          </cell>
          <cell r="V1976" t="str">
            <v>TAPON HG HEMBRA 62MM(2-1/2")</v>
          </cell>
          <cell r="W1976">
            <v>11</v>
          </cell>
          <cell r="Y1976">
            <v>4.9000000000000004</v>
          </cell>
        </row>
        <row r="1977">
          <cell r="U1977">
            <v>9022078</v>
          </cell>
          <cell r="V1977" t="str">
            <v>TAPON HG HEMBRA 38MM(1-1/2")</v>
          </cell>
          <cell r="W1977">
            <v>8</v>
          </cell>
          <cell r="Y1977">
            <v>1.67</v>
          </cell>
        </row>
        <row r="1978">
          <cell r="U1978">
            <v>9022079</v>
          </cell>
          <cell r="V1978" t="str">
            <v>TAPON HG HEMBRA 18MM(3/4")</v>
          </cell>
          <cell r="W1978">
            <v>24</v>
          </cell>
          <cell r="Y1978">
            <v>0.46</v>
          </cell>
        </row>
        <row r="1979">
          <cell r="U1979">
            <v>9022080</v>
          </cell>
          <cell r="V1979" t="str">
            <v>TAPON HG HEMBRA 25MM(1")</v>
          </cell>
          <cell r="W1979">
            <v>1</v>
          </cell>
          <cell r="Y1979">
            <v>3</v>
          </cell>
        </row>
        <row r="1980">
          <cell r="U1980">
            <v>9022081</v>
          </cell>
          <cell r="V1980" t="str">
            <v>TAPON HG HEMBRA 75MM(3")</v>
          </cell>
          <cell r="W1980">
            <v>5</v>
          </cell>
          <cell r="Y1980">
            <v>5.39</v>
          </cell>
        </row>
        <row r="1981">
          <cell r="U1981">
            <v>9022082</v>
          </cell>
          <cell r="V1981" t="str">
            <v>TEE HF 150MM (6")</v>
          </cell>
          <cell r="W1981">
            <v>0</v>
          </cell>
          <cell r="Y1981">
            <v>175.85</v>
          </cell>
        </row>
        <row r="1982">
          <cell r="U1982">
            <v>9022083</v>
          </cell>
          <cell r="V1982" t="str">
            <v>TEE DE ALUMINIO 12 PIES JPM</v>
          </cell>
          <cell r="W1982">
            <v>69</v>
          </cell>
          <cell r="Y1982">
            <v>2.04</v>
          </cell>
        </row>
        <row r="1983">
          <cell r="U1983">
            <v>9022084</v>
          </cell>
          <cell r="V1983" t="str">
            <v>TEE DE ALUMINIO 4 PIES JPM</v>
          </cell>
          <cell r="W1983">
            <v>1788</v>
          </cell>
          <cell r="Y1983">
            <v>0.73</v>
          </cell>
        </row>
        <row r="1984">
          <cell r="U1984">
            <v>9022085</v>
          </cell>
          <cell r="V1984" t="str">
            <v>TEE RED HF 10" X 8"</v>
          </cell>
          <cell r="W1984">
            <v>0</v>
          </cell>
          <cell r="Y1984">
            <v>405.49</v>
          </cell>
        </row>
        <row r="1985">
          <cell r="U1985">
            <v>9022086</v>
          </cell>
          <cell r="V1985" t="str">
            <v>TOMA MACHO TRIFASICO 20 AMP</v>
          </cell>
          <cell r="W1985">
            <v>3</v>
          </cell>
          <cell r="Y1985">
            <v>6</v>
          </cell>
        </row>
        <row r="1986">
          <cell r="U1986">
            <v>9022087</v>
          </cell>
          <cell r="V1986" t="str">
            <v>TOMA MACHO TRIFILAR 15AMP</v>
          </cell>
          <cell r="W1986">
            <v>13</v>
          </cell>
          <cell r="Y1986">
            <v>2.8</v>
          </cell>
        </row>
        <row r="1987">
          <cell r="U1987">
            <v>9022088</v>
          </cell>
          <cell r="V1987" t="str">
            <v>TORNILLO 8MMX3/4" PH FLAT A 410</v>
          </cell>
          <cell r="W1987">
            <v>416</v>
          </cell>
          <cell r="Y1987">
            <v>0.06</v>
          </cell>
        </row>
        <row r="1988">
          <cell r="U1988">
            <v>9022089</v>
          </cell>
          <cell r="V1988" t="str">
            <v>TORNILLO GOLOZO INOX.8MMX11/2"</v>
          </cell>
          <cell r="W1988">
            <v>2025</v>
          </cell>
          <cell r="Y1988">
            <v>0.32</v>
          </cell>
        </row>
        <row r="1989">
          <cell r="U1989">
            <v>9022090</v>
          </cell>
          <cell r="V1989" t="str">
            <v>TORNILLOS G-574910</v>
          </cell>
          <cell r="W1989">
            <v>100</v>
          </cell>
          <cell r="Y1989">
            <v>0.25</v>
          </cell>
        </row>
        <row r="1990">
          <cell r="U1990">
            <v>9022091</v>
          </cell>
          <cell r="V1990" t="str">
            <v>TRIPODE ESTABILIZADOR</v>
          </cell>
          <cell r="W1990">
            <v>1</v>
          </cell>
          <cell r="Y1990">
            <v>50</v>
          </cell>
        </row>
        <row r="1991">
          <cell r="U1991">
            <v>9022092</v>
          </cell>
          <cell r="V1991" t="str">
            <v>TUBING PARA MICROASPERSOR</v>
          </cell>
          <cell r="W1991">
            <v>1</v>
          </cell>
          <cell r="Y1991">
            <v>0.45</v>
          </cell>
        </row>
        <row r="1992">
          <cell r="U1992">
            <v>9022093</v>
          </cell>
          <cell r="V1992" t="str">
            <v>TUBO PVC ABASTO P/FREGAD 1/2"X36"</v>
          </cell>
          <cell r="W1992">
            <v>0</v>
          </cell>
          <cell r="Y1992">
            <v>0.7</v>
          </cell>
        </row>
        <row r="1993">
          <cell r="U1993">
            <v>9022094</v>
          </cell>
          <cell r="V1993" t="str">
            <v>TUBO HG 62MM(2-1/2") X 3 M</v>
          </cell>
          <cell r="W1993">
            <v>1</v>
          </cell>
          <cell r="Y1993">
            <v>107.37</v>
          </cell>
        </row>
        <row r="1994">
          <cell r="U1994">
            <v>9022095</v>
          </cell>
          <cell r="V1994" t="str">
            <v>TUBO HG 31MM(1-1/4") X 6 M</v>
          </cell>
          <cell r="W1994">
            <v>4</v>
          </cell>
          <cell r="Y1994">
            <v>25</v>
          </cell>
        </row>
        <row r="1995">
          <cell r="U1995">
            <v>9022096</v>
          </cell>
          <cell r="V1995" t="str">
            <v>TUBO HG 100MM(4") X 6 M</v>
          </cell>
          <cell r="W1995">
            <v>2</v>
          </cell>
          <cell r="Y1995">
            <v>328.91</v>
          </cell>
        </row>
        <row r="1996">
          <cell r="U1996">
            <v>9022097</v>
          </cell>
          <cell r="V1996" t="str">
            <v>UNION CEPO PARA CABLE ELCTRICO</v>
          </cell>
          <cell r="W1996">
            <v>0</v>
          </cell>
          <cell r="Y1996">
            <v>2.72</v>
          </cell>
        </row>
        <row r="1997">
          <cell r="U1997">
            <v>9022098</v>
          </cell>
          <cell r="V1997" t="str">
            <v>UNION DRESSER DE 2 1/2"</v>
          </cell>
          <cell r="W1997">
            <v>15</v>
          </cell>
          <cell r="Y1997">
            <v>50</v>
          </cell>
        </row>
        <row r="1998">
          <cell r="U1998">
            <v>9022099</v>
          </cell>
          <cell r="V1998" t="str">
            <v>UNION HG 6MM(3/4")</v>
          </cell>
          <cell r="W1998">
            <v>5</v>
          </cell>
          <cell r="Y1998">
            <v>0.88</v>
          </cell>
        </row>
        <row r="1999">
          <cell r="U1999">
            <v>9022100</v>
          </cell>
          <cell r="V1999" t="str">
            <v>UNION HG 25MM(1")</v>
          </cell>
          <cell r="W1999">
            <v>0</v>
          </cell>
          <cell r="Y1999">
            <v>6</v>
          </cell>
        </row>
        <row r="2000">
          <cell r="U2000">
            <v>9022101</v>
          </cell>
          <cell r="V2000" t="str">
            <v>UNION TOPE HG 12MM(1/2")</v>
          </cell>
          <cell r="W2000">
            <v>81</v>
          </cell>
          <cell r="Y2000">
            <v>2.19</v>
          </cell>
        </row>
        <row r="2001">
          <cell r="U2001">
            <v>9022102</v>
          </cell>
          <cell r="V2001" t="str">
            <v>UNION TOPE HG 25MM(1)</v>
          </cell>
          <cell r="W2001">
            <v>2</v>
          </cell>
          <cell r="Y2001">
            <v>10.61</v>
          </cell>
        </row>
        <row r="2002">
          <cell r="U2002">
            <v>9022103</v>
          </cell>
          <cell r="V2002" t="str">
            <v>UNION TOPE HG 18MM(3/4")</v>
          </cell>
          <cell r="W2002">
            <v>7</v>
          </cell>
          <cell r="Y2002">
            <v>3.3</v>
          </cell>
        </row>
        <row r="2003">
          <cell r="U2003">
            <v>9022104</v>
          </cell>
          <cell r="V2003" t="str">
            <v>UNION TOPE HG 200MM(8")</v>
          </cell>
          <cell r="W2003">
            <v>6</v>
          </cell>
          <cell r="Y2003">
            <v>53.09</v>
          </cell>
        </row>
        <row r="2004">
          <cell r="U2004">
            <v>9022105</v>
          </cell>
          <cell r="V2004" t="str">
            <v>VALVULA HF 250MM(10") AMERICAN FLOW</v>
          </cell>
          <cell r="W2004">
            <v>3</v>
          </cell>
          <cell r="Y2004">
            <v>870.02</v>
          </cell>
        </row>
        <row r="2005">
          <cell r="U2005">
            <v>9022106</v>
          </cell>
          <cell r="V2005" t="str">
            <v>VALVULA CONTROL A LA PARED 1/2"</v>
          </cell>
          <cell r="W2005">
            <v>16</v>
          </cell>
          <cell r="Y2005">
            <v>5.2</v>
          </cell>
        </row>
        <row r="2006">
          <cell r="U2006">
            <v>9022107</v>
          </cell>
          <cell r="V2006" t="str">
            <v>VALVULA ANTIFRAUDE 1/2"</v>
          </cell>
          <cell r="W2006">
            <v>2</v>
          </cell>
          <cell r="Y2006">
            <v>4.07</v>
          </cell>
        </row>
        <row r="2007">
          <cell r="U2007">
            <v>9022108</v>
          </cell>
          <cell r="V2007" t="str">
            <v>VALVULA BOLA 1" RED WHITE BRONC</v>
          </cell>
          <cell r="W2007">
            <v>0</v>
          </cell>
          <cell r="Y2007">
            <v>24.93</v>
          </cell>
        </row>
        <row r="2008">
          <cell r="U2008">
            <v>9022109</v>
          </cell>
          <cell r="V2008" t="str">
            <v>VALVULA PVC PRESS CHECK 75MM (3") C/R</v>
          </cell>
          <cell r="W2008">
            <v>3</v>
          </cell>
          <cell r="Y2008">
            <v>52.38</v>
          </cell>
        </row>
        <row r="2009">
          <cell r="U2009">
            <v>9022110</v>
          </cell>
          <cell r="V2009" t="str">
            <v>VALVULA CHECK DE 1/2" BRONCE</v>
          </cell>
          <cell r="W2009">
            <v>78</v>
          </cell>
          <cell r="Y2009">
            <v>9.27</v>
          </cell>
        </row>
        <row r="2010">
          <cell r="U2010">
            <v>9022111</v>
          </cell>
          <cell r="V2010" t="str">
            <v>VALVULA CHECK SWING 2" BRONCE</v>
          </cell>
          <cell r="W2010">
            <v>1</v>
          </cell>
          <cell r="Y2010">
            <v>25.14</v>
          </cell>
        </row>
        <row r="2011">
          <cell r="U2011">
            <v>9022112</v>
          </cell>
          <cell r="V2011" t="str">
            <v>VALVULA FLOTADOR DE 1/2" BRONC</v>
          </cell>
          <cell r="W2011">
            <v>74</v>
          </cell>
          <cell r="Y2011">
            <v>21</v>
          </cell>
        </row>
        <row r="2012">
          <cell r="U2012">
            <v>9022113</v>
          </cell>
          <cell r="V2012" t="str">
            <v>VALVULA GATE 1 1/2" BCE ITALIAN</v>
          </cell>
          <cell r="W2012">
            <v>11</v>
          </cell>
          <cell r="Y2012">
            <v>18.88</v>
          </cell>
        </row>
        <row r="2013">
          <cell r="U2013">
            <v>9022114</v>
          </cell>
          <cell r="V2013" t="str">
            <v>VALVULA GATE 1 1/4" BRONCE DECA</v>
          </cell>
          <cell r="W2013">
            <v>7</v>
          </cell>
          <cell r="Y2013">
            <v>12.54</v>
          </cell>
        </row>
        <row r="2014">
          <cell r="U2014">
            <v>9022115</v>
          </cell>
          <cell r="V2014" t="str">
            <v>VALVULA GATE 1 1/4" BRONCE  RED WHITE</v>
          </cell>
          <cell r="W2014">
            <v>3</v>
          </cell>
          <cell r="Y2014">
            <v>50.3</v>
          </cell>
        </row>
        <row r="2015">
          <cell r="U2015">
            <v>9022116</v>
          </cell>
          <cell r="V2015" t="str">
            <v>VALVULA GATE 1" ITALIANA</v>
          </cell>
          <cell r="W2015">
            <v>6</v>
          </cell>
          <cell r="Y2015">
            <v>8.34</v>
          </cell>
        </row>
        <row r="2016">
          <cell r="U2016">
            <v>9022117</v>
          </cell>
          <cell r="V2016" t="str">
            <v>VALVULA GATE CRANE 4"</v>
          </cell>
          <cell r="W2016">
            <v>0</v>
          </cell>
          <cell r="Y2016">
            <v>258.85000000000002</v>
          </cell>
        </row>
        <row r="2017">
          <cell r="U2017">
            <v>9022118</v>
          </cell>
          <cell r="V2017" t="str">
            <v>VALVULA GLOBO 1/2" BRONCE V&amp;G</v>
          </cell>
          <cell r="W2017">
            <v>33</v>
          </cell>
          <cell r="Y2017">
            <v>4.8499999999999996</v>
          </cell>
        </row>
        <row r="2018">
          <cell r="U2018">
            <v>9022119</v>
          </cell>
          <cell r="V2018" t="str">
            <v>VALVULA GLOBO 1/2" BRONCE CRANE</v>
          </cell>
          <cell r="W2018">
            <v>6</v>
          </cell>
          <cell r="Y2018">
            <v>18.53</v>
          </cell>
        </row>
        <row r="2019">
          <cell r="U2019">
            <v>9022120</v>
          </cell>
          <cell r="V2019" t="str">
            <v>VALVULA GRANADA 2" BRONCE</v>
          </cell>
          <cell r="W2019">
            <v>41</v>
          </cell>
          <cell r="Y2019">
            <v>25</v>
          </cell>
        </row>
        <row r="2020">
          <cell r="U2020">
            <v>9022121</v>
          </cell>
          <cell r="V2020" t="str">
            <v>VALVULA P/DUCHA 1/2" CROMADA</v>
          </cell>
          <cell r="W2020">
            <v>0</v>
          </cell>
          <cell r="Y2020">
            <v>16.100000000000001</v>
          </cell>
        </row>
        <row r="2021">
          <cell r="U2021">
            <v>9022122</v>
          </cell>
          <cell r="V2021" t="str">
            <v>VALVULA PASO LIBRE 3/4" BRONCE  PP</v>
          </cell>
          <cell r="W2021">
            <v>8</v>
          </cell>
          <cell r="Y2021">
            <v>15</v>
          </cell>
        </row>
        <row r="2022">
          <cell r="U2022">
            <v>9022123</v>
          </cell>
          <cell r="V2022" t="str">
            <v>VALVULA PURGA AIRE38MM (1 1/2")BRONCE</v>
          </cell>
          <cell r="W2022">
            <v>0</v>
          </cell>
          <cell r="Y2022">
            <v>714</v>
          </cell>
        </row>
        <row r="2023">
          <cell r="U2023">
            <v>9022124</v>
          </cell>
          <cell r="V2023" t="str">
            <v>VALVULA PURGA DE AIRE HF 50MM(2")</v>
          </cell>
          <cell r="W2023">
            <v>1</v>
          </cell>
          <cell r="Y2023">
            <v>470</v>
          </cell>
        </row>
        <row r="2024">
          <cell r="U2024">
            <v>9022125</v>
          </cell>
          <cell r="V2024" t="str">
            <v>VALVULA REG. PRESION 1 1/2"</v>
          </cell>
          <cell r="W2024">
            <v>1</v>
          </cell>
          <cell r="Y2024">
            <v>281</v>
          </cell>
        </row>
        <row r="2025">
          <cell r="U2025">
            <v>9022126</v>
          </cell>
          <cell r="V2025" t="str">
            <v>VARILLA HG ROSCADA 12MM(1/2")</v>
          </cell>
          <cell r="W2025">
            <v>319</v>
          </cell>
          <cell r="Y2025">
            <v>3</v>
          </cell>
        </row>
        <row r="2026">
          <cell r="U2026">
            <v>9022127</v>
          </cell>
          <cell r="V2026" t="str">
            <v>VARILL HG ROSCADA 6MM(1/4")</v>
          </cell>
          <cell r="W2026">
            <v>420</v>
          </cell>
          <cell r="Y2026">
            <v>0.84</v>
          </cell>
        </row>
        <row r="2027">
          <cell r="U2027">
            <v>9022128</v>
          </cell>
          <cell r="V2027" t="str">
            <v>YARDA CORAZA 1 1/2" FORRADA</v>
          </cell>
          <cell r="W2027">
            <v>0.5</v>
          </cell>
          <cell r="Y2027">
            <v>8.75</v>
          </cell>
        </row>
        <row r="2028">
          <cell r="U2028">
            <v>9022129</v>
          </cell>
          <cell r="V2028" t="str">
            <v>6540 VALVULA FLOMATIC COMBOAIR</v>
          </cell>
          <cell r="W2028">
            <v>2</v>
          </cell>
          <cell r="Y2028">
            <v>500</v>
          </cell>
        </row>
        <row r="2029">
          <cell r="U2029">
            <v>9022130</v>
          </cell>
          <cell r="V2029" t="str">
            <v>ABRAZADERA TIPO U 3/4" PLATINA</v>
          </cell>
          <cell r="W2029">
            <v>44</v>
          </cell>
          <cell r="Y2029">
            <v>5.0599999999999996</v>
          </cell>
        </row>
        <row r="2030">
          <cell r="U2030">
            <v>9022131</v>
          </cell>
          <cell r="V2030" t="str">
            <v>ASPERSOR NELSON F100 24</v>
          </cell>
          <cell r="W2030">
            <v>0</v>
          </cell>
          <cell r="Y2030">
            <v>0</v>
          </cell>
        </row>
        <row r="2031">
          <cell r="U2031">
            <v>9022132</v>
          </cell>
          <cell r="V2031" t="str">
            <v>BOMBA CEN 25HP EPE15M2H S/MOTO</v>
          </cell>
          <cell r="W2031">
            <v>0</v>
          </cell>
          <cell r="Y2031">
            <v>606.79</v>
          </cell>
        </row>
        <row r="2032">
          <cell r="U2032">
            <v>9022133</v>
          </cell>
          <cell r="V2032" t="str">
            <v>REDUCCION HG 50MM(2") X 25MM(1")</v>
          </cell>
          <cell r="W2032">
            <v>2</v>
          </cell>
          <cell r="Y2032">
            <v>3.53</v>
          </cell>
        </row>
        <row r="2033">
          <cell r="U2033">
            <v>9022134</v>
          </cell>
          <cell r="V2033" t="str">
            <v>CAÑON KOMET 101/PL24' 2" BOQ16</v>
          </cell>
          <cell r="W2033">
            <v>0</v>
          </cell>
          <cell r="Y2033">
            <v>638.34</v>
          </cell>
        </row>
        <row r="2034">
          <cell r="U2034">
            <v>9022135</v>
          </cell>
          <cell r="V2034" t="str">
            <v>CAJA TRIF 4CKT C/DADO TERM 30A</v>
          </cell>
          <cell r="W2034">
            <v>0</v>
          </cell>
          <cell r="Y2034">
            <v>300</v>
          </cell>
        </row>
        <row r="2035">
          <cell r="U2035">
            <v>9022136</v>
          </cell>
          <cell r="V2035" t="str">
            <v>CHECK SWING 3/4" BRONCE</v>
          </cell>
          <cell r="W2035">
            <v>0</v>
          </cell>
          <cell r="Y2035">
            <v>34.75</v>
          </cell>
        </row>
        <row r="2036">
          <cell r="U2036">
            <v>9022137</v>
          </cell>
          <cell r="V2036" t="str">
            <v>CR8/16(N) SEAL KIT 8-20 STG AU</v>
          </cell>
          <cell r="W2036">
            <v>0</v>
          </cell>
          <cell r="Y2036">
            <v>226.4</v>
          </cell>
        </row>
        <row r="2037">
          <cell r="U2037">
            <v>9022138</v>
          </cell>
          <cell r="V2037" t="str">
            <v>CUERPO BOMBA SUM GRUNDFOS 15HP</v>
          </cell>
          <cell r="W2037">
            <v>0</v>
          </cell>
          <cell r="Y2037">
            <v>1576.87</v>
          </cell>
        </row>
        <row r="2038">
          <cell r="U2038">
            <v>9022139</v>
          </cell>
          <cell r="V2038" t="str">
            <v>ELECTRODO P/WARRICK 3W</v>
          </cell>
          <cell r="W2038">
            <v>6</v>
          </cell>
          <cell r="Y2038">
            <v>24</v>
          </cell>
        </row>
        <row r="2039">
          <cell r="U2039">
            <v>9022140</v>
          </cell>
          <cell r="V2039" t="str">
            <v>HIDRANTE HF 100MM("4) MUELLER</v>
          </cell>
          <cell r="W2039">
            <v>0</v>
          </cell>
          <cell r="Y2039">
            <v>1177.6099999999999</v>
          </cell>
        </row>
        <row r="2040">
          <cell r="U2040">
            <v>9022141</v>
          </cell>
          <cell r="V2040" t="str">
            <v>MEDIDOR BETA MJ 2"</v>
          </cell>
          <cell r="W2040">
            <v>0</v>
          </cell>
          <cell r="Y2040">
            <v>278.86</v>
          </cell>
        </row>
        <row r="2041">
          <cell r="U2041">
            <v>9022142</v>
          </cell>
          <cell r="V2041" t="str">
            <v>NIPLE CONDUIT 1" X 1 MTS</v>
          </cell>
          <cell r="W2041">
            <v>0</v>
          </cell>
          <cell r="Y2041">
            <v>11.51</v>
          </cell>
        </row>
        <row r="2042">
          <cell r="U2042">
            <v>9022143</v>
          </cell>
          <cell r="V2042" t="str">
            <v>NIPLE HG 18MM(3/4") X 100MM(4")</v>
          </cell>
          <cell r="W2042">
            <v>14</v>
          </cell>
          <cell r="Y2042">
            <v>0.56999999999999995</v>
          </cell>
        </row>
        <row r="2043">
          <cell r="U2043">
            <v>9022144</v>
          </cell>
          <cell r="V2043" t="str">
            <v>PUERTAS CORREDIZAS</v>
          </cell>
          <cell r="W2043">
            <v>2</v>
          </cell>
          <cell r="Y2043">
            <v>39.869999999999997</v>
          </cell>
        </row>
        <row r="2044">
          <cell r="U2044">
            <v>9022145</v>
          </cell>
          <cell r="V2044" t="str">
            <v>SELLO MECANICO CR16-20/2G</v>
          </cell>
          <cell r="W2044">
            <v>0</v>
          </cell>
          <cell r="Y2044">
            <v>437.8</v>
          </cell>
        </row>
        <row r="2045">
          <cell r="U2045">
            <v>9022146</v>
          </cell>
          <cell r="V2045" t="str">
            <v>SELLO MECANICO P/ CR(N)45.</v>
          </cell>
          <cell r="W2045">
            <v>0</v>
          </cell>
          <cell r="Y2045">
            <v>91</v>
          </cell>
        </row>
        <row r="2046">
          <cell r="U2046">
            <v>9022147</v>
          </cell>
          <cell r="V2046" t="str">
            <v>TEE HG 6MM(1/4")</v>
          </cell>
          <cell r="W2046">
            <v>0</v>
          </cell>
          <cell r="Y2046">
            <v>0.72</v>
          </cell>
        </row>
        <row r="2047">
          <cell r="U2047">
            <v>9022148</v>
          </cell>
          <cell r="V2047" t="str">
            <v>UNION TOPE HG 62MM(2-1/2")</v>
          </cell>
          <cell r="W2047">
            <v>6</v>
          </cell>
          <cell r="Y2047">
            <v>22.41</v>
          </cell>
        </row>
        <row r="2048">
          <cell r="U2048">
            <v>9022149</v>
          </cell>
          <cell r="V2048" t="str">
            <v>VALVULA BRONCE BOLA 1"</v>
          </cell>
          <cell r="W2048">
            <v>2</v>
          </cell>
          <cell r="Y2048">
            <v>24.93</v>
          </cell>
        </row>
        <row r="2049">
          <cell r="U2049">
            <v>9022150</v>
          </cell>
          <cell r="V2049" t="str">
            <v>VALVULA CHECK HF 62MM(2 1/2")</v>
          </cell>
          <cell r="W2049">
            <v>1</v>
          </cell>
          <cell r="Y2049">
            <v>110</v>
          </cell>
        </row>
        <row r="2050">
          <cell r="U2050">
            <v>9022151</v>
          </cell>
          <cell r="V2050" t="str">
            <v>VALVULA CHECK HF 150MM(6)"</v>
          </cell>
          <cell r="W2050">
            <v>0</v>
          </cell>
          <cell r="Y2050">
            <v>310.39999999999998</v>
          </cell>
        </row>
        <row r="2051">
          <cell r="U2051">
            <v>9022152</v>
          </cell>
          <cell r="V2051" t="str">
            <v>VENTANA CORREDIZA</v>
          </cell>
          <cell r="W2051">
            <v>4</v>
          </cell>
          <cell r="Y2051">
            <v>8</v>
          </cell>
        </row>
        <row r="2052">
          <cell r="U2052">
            <v>9022153</v>
          </cell>
          <cell r="V2052" t="str">
            <v>TEE RED SANIT 50MM(2")X38MM(1 1/2")</v>
          </cell>
          <cell r="W2052">
            <v>2</v>
          </cell>
          <cell r="Y2052">
            <v>4.5780000000000003</v>
          </cell>
        </row>
        <row r="2053">
          <cell r="U2053">
            <v>9022154</v>
          </cell>
          <cell r="V2053" t="str">
            <v>NIPLE HG 31MM(1-1/4") X 75MM(3")</v>
          </cell>
          <cell r="W2053">
            <v>0</v>
          </cell>
          <cell r="Y2053">
            <v>0.77</v>
          </cell>
        </row>
        <row r="2054">
          <cell r="U2054">
            <v>9022155</v>
          </cell>
          <cell r="V2054" t="str">
            <v>BOMBA SUMERGIBLE 230S600-18 GP</v>
          </cell>
          <cell r="W2054">
            <v>0</v>
          </cell>
          <cell r="Y2054">
            <v>3043</v>
          </cell>
        </row>
        <row r="2055">
          <cell r="U2055">
            <v>9022156</v>
          </cell>
          <cell r="V2055" t="str">
            <v>ASPERSOR SPRAY 1804 C/BOQ 18VA</v>
          </cell>
          <cell r="W2055">
            <v>0</v>
          </cell>
          <cell r="Y2055">
            <v>4.43</v>
          </cell>
        </row>
        <row r="2056">
          <cell r="U2056">
            <v>9022157</v>
          </cell>
          <cell r="V2056" t="str">
            <v>ASPERSOR SPRAY 1804-C/BOQU 15V</v>
          </cell>
          <cell r="W2056">
            <v>2</v>
          </cell>
          <cell r="Y2056">
            <v>4.43</v>
          </cell>
        </row>
        <row r="2057">
          <cell r="U2057">
            <v>9022158</v>
          </cell>
          <cell r="V2057" t="str">
            <v>MEDIDOR AGUA POT. 12MM(1/2") X110 SECO</v>
          </cell>
          <cell r="W2057">
            <v>0</v>
          </cell>
          <cell r="Y2057">
            <v>15.75</v>
          </cell>
        </row>
        <row r="2058">
          <cell r="U2058">
            <v>9022159</v>
          </cell>
          <cell r="V2058" t="str">
            <v>FOSA SEPTICA 5000 LITROS</v>
          </cell>
          <cell r="W2058">
            <v>0</v>
          </cell>
          <cell r="Y2058">
            <v>1049.54</v>
          </cell>
        </row>
        <row r="2059">
          <cell r="U2059">
            <v>9022160</v>
          </cell>
          <cell r="V2059" t="str">
            <v>BRIDA HF 100MM (4")</v>
          </cell>
          <cell r="W2059">
            <v>6</v>
          </cell>
          <cell r="Y2059">
            <v>59</v>
          </cell>
        </row>
        <row r="2060">
          <cell r="U2060">
            <v>9022161</v>
          </cell>
          <cell r="V2060" t="str">
            <v>UNION HG DRESSER 100MM(4")</v>
          </cell>
          <cell r="W2060">
            <v>0</v>
          </cell>
          <cell r="Y2060">
            <v>184.6</v>
          </cell>
        </row>
        <row r="2061">
          <cell r="U2061">
            <v>9022162</v>
          </cell>
          <cell r="V2061" t="str">
            <v>VALVULA GATE 75MM(3") BRONCE</v>
          </cell>
          <cell r="W2061">
            <v>0</v>
          </cell>
          <cell r="Y2061">
            <v>103.83</v>
          </cell>
        </row>
        <row r="2062">
          <cell r="U2062">
            <v>9022163</v>
          </cell>
          <cell r="V2062" t="str">
            <v>BOMBA CRI 0.5HP C/TANQUE Y ACC</v>
          </cell>
          <cell r="W2062">
            <v>10</v>
          </cell>
          <cell r="Y2062">
            <v>149.80000000000001</v>
          </cell>
        </row>
        <row r="2063">
          <cell r="U2063">
            <v>9022164</v>
          </cell>
          <cell r="V2063" t="str">
            <v>TEE PVC RED 150MM(6")X50MM(2") BL CE</v>
          </cell>
          <cell r="W2063">
            <v>0</v>
          </cell>
          <cell r="Y2063">
            <v>150.4</v>
          </cell>
        </row>
        <row r="2064">
          <cell r="U2064">
            <v>9022166</v>
          </cell>
          <cell r="V2064" t="str">
            <v>ARRANCADOR DE 9-12 AMP</v>
          </cell>
          <cell r="W2064">
            <v>0</v>
          </cell>
          <cell r="Y2064">
            <v>90</v>
          </cell>
        </row>
        <row r="2065">
          <cell r="U2065">
            <v>9022167</v>
          </cell>
          <cell r="V2065" t="str">
            <v>VALVULA HF 75MM(3")  AMER FLOW ARMA</v>
          </cell>
          <cell r="W2065">
            <v>0</v>
          </cell>
          <cell r="Y2065">
            <v>255.55</v>
          </cell>
        </row>
        <row r="2066">
          <cell r="U2066">
            <v>9022168</v>
          </cell>
          <cell r="V2066" t="str">
            <v>VALVULA HF 100MM(4")  MUELLER ARMADA</v>
          </cell>
          <cell r="W2066">
            <v>0</v>
          </cell>
          <cell r="Y2066">
            <v>428.62</v>
          </cell>
        </row>
        <row r="2067">
          <cell r="U2067">
            <v>9022169</v>
          </cell>
          <cell r="V2067" t="str">
            <v>VALVULA CHECK 25MM(1") ITALIANA BRONCE</v>
          </cell>
          <cell r="W2067">
            <v>0</v>
          </cell>
          <cell r="Y2067">
            <v>15</v>
          </cell>
        </row>
        <row r="2068">
          <cell r="U2068">
            <v>9022170</v>
          </cell>
          <cell r="V2068" t="str">
            <v>HIDRANTES HF 100MM 4 X 4 AMERICAN FLOW</v>
          </cell>
          <cell r="W2068">
            <v>0</v>
          </cell>
          <cell r="Y2068">
            <v>1177.6099999999999</v>
          </cell>
        </row>
        <row r="2069">
          <cell r="U2069">
            <v>9022173</v>
          </cell>
          <cell r="V2069" t="str">
            <v>ABRAZADERA TIPO "U" 300MM(12") PLATINA</v>
          </cell>
          <cell r="W2069">
            <v>0</v>
          </cell>
          <cell r="Y2069">
            <v>25</v>
          </cell>
        </row>
        <row r="2070">
          <cell r="U2070">
            <v>9022174</v>
          </cell>
          <cell r="V2070" t="str">
            <v>ABRAZADERA TIPO "U" 25MM (1") PLATINA</v>
          </cell>
          <cell r="W2070">
            <v>30</v>
          </cell>
          <cell r="Y2070">
            <v>5.5</v>
          </cell>
        </row>
        <row r="2071">
          <cell r="U2071">
            <v>9022175</v>
          </cell>
          <cell r="V2071" t="str">
            <v>GRIFO BRONCE 18MM("3/4) C/ROS. PRICE</v>
          </cell>
          <cell r="W2071">
            <v>0</v>
          </cell>
          <cell r="Y2071">
            <v>6.37</v>
          </cell>
        </row>
        <row r="2072">
          <cell r="U2072">
            <v>9022176</v>
          </cell>
          <cell r="V2072" t="str">
            <v>NIPLE HG 18MM(3/4") X 150MM(6")</v>
          </cell>
          <cell r="W2072">
            <v>0</v>
          </cell>
          <cell r="Y2072">
            <v>0.82</v>
          </cell>
        </row>
        <row r="2073">
          <cell r="U2073">
            <v>9022177</v>
          </cell>
          <cell r="V2073" t="str">
            <v>NIPLE HG 62MM(2-1/2") X 100MM(4")</v>
          </cell>
          <cell r="W2073">
            <v>3</v>
          </cell>
          <cell r="Y2073">
            <v>2.75</v>
          </cell>
        </row>
        <row r="2074">
          <cell r="U2074">
            <v>9022178</v>
          </cell>
          <cell r="V2074" t="str">
            <v>UNION HG 62MM(2-1/2")</v>
          </cell>
          <cell r="W2074">
            <v>0</v>
          </cell>
          <cell r="Y2074">
            <v>7.01</v>
          </cell>
        </row>
        <row r="2075">
          <cell r="U2075">
            <v>9022179</v>
          </cell>
          <cell r="V2075" t="str">
            <v>REDUCCION HG 100MM(4") X 12MM(1/2")</v>
          </cell>
          <cell r="W2075">
            <v>0</v>
          </cell>
          <cell r="Y2075">
            <v>8.5</v>
          </cell>
        </row>
        <row r="2076">
          <cell r="U2076">
            <v>9022180</v>
          </cell>
          <cell r="V2076" t="str">
            <v>VALVULA HF 62MM(2 1/2")  AMER FLOW ARMAD</v>
          </cell>
          <cell r="W2076">
            <v>0</v>
          </cell>
          <cell r="Y2076">
            <v>257.02</v>
          </cell>
        </row>
        <row r="2077">
          <cell r="U2077">
            <v>9022181</v>
          </cell>
          <cell r="V2077" t="str">
            <v>VALVULA HF 50MM(2")  AMER FLOW ARMADA</v>
          </cell>
          <cell r="W2077">
            <v>0</v>
          </cell>
          <cell r="Y2077">
            <v>181.15</v>
          </cell>
        </row>
        <row r="2078">
          <cell r="U2078">
            <v>9022182</v>
          </cell>
          <cell r="V2078" t="str">
            <v>VALVULA HF 100MM(4")  AMER FLOW ARMADA</v>
          </cell>
          <cell r="W2078">
            <v>0</v>
          </cell>
          <cell r="Y2078">
            <v>318.39999999999998</v>
          </cell>
        </row>
        <row r="2079">
          <cell r="U2079">
            <v>9022184</v>
          </cell>
          <cell r="V2079" t="str">
            <v>MEDIDOR  AGUA POTABLE 25MM(1")</v>
          </cell>
          <cell r="W2079">
            <v>2</v>
          </cell>
          <cell r="Y2079">
            <v>62.75</v>
          </cell>
        </row>
        <row r="2080">
          <cell r="U2080">
            <v>9022185</v>
          </cell>
          <cell r="V2080" t="str">
            <v>ADAPTADOR HF 100MM(4") A 150MM(6")</v>
          </cell>
          <cell r="W2080">
            <v>1</v>
          </cell>
          <cell r="Y2080">
            <v>285.72000000000003</v>
          </cell>
        </row>
        <row r="2081">
          <cell r="U2081">
            <v>9022186</v>
          </cell>
          <cell r="V2081" t="str">
            <v>COLA DE COCHINO BRONCE 1/4"</v>
          </cell>
          <cell r="W2081">
            <v>0</v>
          </cell>
          <cell r="Y2081">
            <v>15</v>
          </cell>
        </row>
        <row r="2082">
          <cell r="U2082">
            <v>9022187</v>
          </cell>
          <cell r="V2082" t="str">
            <v>MOTOR SUMER.6"/20HP/3PH/230V</v>
          </cell>
          <cell r="W2082">
            <v>0</v>
          </cell>
          <cell r="Y2082">
            <v>1500</v>
          </cell>
        </row>
        <row r="2083">
          <cell r="U2083">
            <v>9022188</v>
          </cell>
          <cell r="V2083" t="str">
            <v>BRIDA 4" COMPLETA ACERO CARBON</v>
          </cell>
          <cell r="W2083">
            <v>0</v>
          </cell>
          <cell r="Y2083">
            <v>41.46</v>
          </cell>
        </row>
        <row r="2084">
          <cell r="U2084">
            <v>9022189</v>
          </cell>
          <cell r="V2084" t="str">
            <v>UNION DRESSER HF DE 100MM (4")</v>
          </cell>
          <cell r="W2084">
            <v>11</v>
          </cell>
          <cell r="Y2084">
            <v>210</v>
          </cell>
        </row>
        <row r="2085">
          <cell r="U2085">
            <v>9022190</v>
          </cell>
          <cell r="V2085" t="str">
            <v>CODO HG 100MM(4") X 90</v>
          </cell>
          <cell r="W2085">
            <v>2</v>
          </cell>
          <cell r="Y2085">
            <v>29.5</v>
          </cell>
        </row>
        <row r="2086">
          <cell r="U2086">
            <v>9022191</v>
          </cell>
          <cell r="V2086" t="str">
            <v>BOMBA SUM. GRUNDFOS 20HP 150S100-10</v>
          </cell>
          <cell r="W2086">
            <v>0</v>
          </cell>
          <cell r="Y2086">
            <v>0</v>
          </cell>
        </row>
        <row r="2087">
          <cell r="U2087">
            <v>9022221</v>
          </cell>
          <cell r="V2087" t="str">
            <v>CUERPO BOMBA SUME GRU 385S250-4B</v>
          </cell>
          <cell r="W2087">
            <v>0</v>
          </cell>
          <cell r="Y2087">
            <v>2736</v>
          </cell>
        </row>
        <row r="2088">
          <cell r="U2088">
            <v>9022222</v>
          </cell>
          <cell r="V2088" t="str">
            <v>BOMBA CR45-4-2 30HP 230-460V TEFC</v>
          </cell>
          <cell r="W2088">
            <v>0</v>
          </cell>
          <cell r="Y2088">
            <v>5627.97</v>
          </cell>
        </row>
        <row r="2089">
          <cell r="U2089">
            <v>9022252</v>
          </cell>
          <cell r="V2089" t="str">
            <v>MARCADO P/BORRAR USAR 9024029</v>
          </cell>
          <cell r="W2089">
            <v>0</v>
          </cell>
          <cell r="Y2089">
            <v>0</v>
          </cell>
        </row>
        <row r="2090">
          <cell r="U2090">
            <v>9022253</v>
          </cell>
          <cell r="V2090" t="str">
            <v>TIJERA CORTA TUBO/GAS 42MM</v>
          </cell>
          <cell r="W2090">
            <v>2</v>
          </cell>
          <cell r="Y2090">
            <v>6.94</v>
          </cell>
        </row>
        <row r="2091">
          <cell r="U2091">
            <v>9022254</v>
          </cell>
          <cell r="V2091" t="str">
            <v>DOBLADOR TUBO XPA &amp; DGAS 1620</v>
          </cell>
          <cell r="W2091">
            <v>2</v>
          </cell>
          <cell r="Y2091">
            <v>8.85</v>
          </cell>
        </row>
        <row r="2092">
          <cell r="U2092">
            <v>9022255</v>
          </cell>
          <cell r="V2092" t="str">
            <v>ADAPTADOR HEMBRA 12MM GAS RH METAL</v>
          </cell>
          <cell r="W2092">
            <v>6</v>
          </cell>
          <cell r="Y2092">
            <v>1.59</v>
          </cell>
        </row>
        <row r="2093">
          <cell r="U2093">
            <v>9022256</v>
          </cell>
          <cell r="V2093" t="str">
            <v>ADAPTADOR MACHO 12MM GAS RH METAL</v>
          </cell>
          <cell r="W2093">
            <v>6</v>
          </cell>
          <cell r="Y2093">
            <v>1.59</v>
          </cell>
        </row>
        <row r="2094">
          <cell r="U2094">
            <v>9022257</v>
          </cell>
          <cell r="V2094" t="str">
            <v>ADAPTADOR SOLDABLE 12MM GAS</v>
          </cell>
          <cell r="W2094">
            <v>4</v>
          </cell>
          <cell r="Y2094">
            <v>1.59</v>
          </cell>
        </row>
        <row r="2095">
          <cell r="U2095">
            <v>9022258</v>
          </cell>
          <cell r="V2095" t="str">
            <v>CODO 90X 1/2(12MM) GAS RH METAL</v>
          </cell>
          <cell r="W2095">
            <v>2</v>
          </cell>
          <cell r="Y2095">
            <v>2.0499999999999998</v>
          </cell>
        </row>
        <row r="2096">
          <cell r="U2096">
            <v>9022259</v>
          </cell>
          <cell r="V2096" t="str">
            <v>CODO 90X 1/2(12MM) CXC GAS RH METAL</v>
          </cell>
          <cell r="W2096">
            <v>3</v>
          </cell>
          <cell r="Y2096">
            <v>2.44</v>
          </cell>
        </row>
        <row r="2097">
          <cell r="U2097">
            <v>9022260</v>
          </cell>
          <cell r="V2097" t="str">
            <v>UNION 1/2(12MM) CXC GAS METAL</v>
          </cell>
          <cell r="W2097">
            <v>3</v>
          </cell>
          <cell r="Y2097">
            <v>2.54</v>
          </cell>
        </row>
        <row r="2098">
          <cell r="U2098">
            <v>9022261</v>
          </cell>
          <cell r="V2098" t="str">
            <v>TAPON 1/2(12MM) GAS METAL</v>
          </cell>
          <cell r="W2098">
            <v>6</v>
          </cell>
          <cell r="Y2098">
            <v>1.17</v>
          </cell>
        </row>
        <row r="2099">
          <cell r="U2099">
            <v>9022262</v>
          </cell>
          <cell r="V2099" t="str">
            <v>TEE 1/2(12MM) CXCXC GAS METAL</v>
          </cell>
          <cell r="W2099">
            <v>6</v>
          </cell>
          <cell r="Y2099">
            <v>3.53</v>
          </cell>
        </row>
        <row r="2100">
          <cell r="U2100">
            <v>9022263</v>
          </cell>
          <cell r="V2100" t="str">
            <v>VALVULA INSERCION 1/2(12MM) RM GAS METAL</v>
          </cell>
          <cell r="W2100">
            <v>4</v>
          </cell>
          <cell r="Y2100">
            <v>3.19</v>
          </cell>
        </row>
        <row r="2101">
          <cell r="U2101">
            <v>9022314</v>
          </cell>
          <cell r="V2101" t="str">
            <v>VALVULA HF 62MM(2 1/2")  APOLO ARMADA</v>
          </cell>
          <cell r="W2101">
            <v>2</v>
          </cell>
          <cell r="Y2101">
            <v>255.55</v>
          </cell>
        </row>
        <row r="2102">
          <cell r="U2102">
            <v>9022335</v>
          </cell>
          <cell r="V2102" t="str">
            <v>NIPLE HG 50MM(2") X 300MM(12")</v>
          </cell>
          <cell r="W2102">
            <v>0</v>
          </cell>
          <cell r="Y2102">
            <v>0</v>
          </cell>
        </row>
        <row r="2103">
          <cell r="U2103">
            <v>9022488</v>
          </cell>
          <cell r="V2103" t="str">
            <v>UNION DRESSER DE 2", HF</v>
          </cell>
          <cell r="W2103">
            <v>0</v>
          </cell>
          <cell r="Y2103">
            <v>92.9</v>
          </cell>
        </row>
        <row r="2104">
          <cell r="U2104">
            <v>9022513</v>
          </cell>
          <cell r="V2104" t="str">
            <v>VALVULA HF 75MM (3") APOLO ARMADA</v>
          </cell>
          <cell r="W2104">
            <v>2</v>
          </cell>
          <cell r="Y2104">
            <v>229.99</v>
          </cell>
        </row>
        <row r="2105">
          <cell r="U2105">
            <v>9022537</v>
          </cell>
          <cell r="V2105" t="str">
            <v>BOMBA SUM CRI S6S-75-15 15HP S/M</v>
          </cell>
          <cell r="W2105">
            <v>0</v>
          </cell>
          <cell r="Y2105">
            <v>0</v>
          </cell>
        </row>
        <row r="2106">
          <cell r="U2106">
            <v>9022552</v>
          </cell>
          <cell r="V2106" t="str">
            <v xml:space="preserve">FLOTADOR ROTOPLAS 1/2" Y 3/4" </v>
          </cell>
          <cell r="W2106">
            <v>0</v>
          </cell>
          <cell r="Y2106">
            <v>0</v>
          </cell>
        </row>
        <row r="2107">
          <cell r="U2107">
            <v>9022582</v>
          </cell>
          <cell r="V2107" t="str">
            <v>MOTOR SUM GRUNDFOS 10 HP 3 PH 460 V 6@</v>
          </cell>
          <cell r="W2107">
            <v>0</v>
          </cell>
          <cell r="Y2107">
            <v>0</v>
          </cell>
        </row>
        <row r="2108">
          <cell r="U2108">
            <v>9022583</v>
          </cell>
          <cell r="V2108" t="str">
            <v>KIT RODAMIENTOS MOTOR 7.5HP</v>
          </cell>
          <cell r="W2108">
            <v>0</v>
          </cell>
          <cell r="Y2108">
            <v>0</v>
          </cell>
        </row>
        <row r="2109">
          <cell r="U2109">
            <v>9022584</v>
          </cell>
          <cell r="V2109" t="str">
            <v>KIT RODAMIENTOS MOTOR 5HP</v>
          </cell>
          <cell r="W2109">
            <v>0</v>
          </cell>
          <cell r="Y2109">
            <v>0</v>
          </cell>
        </row>
        <row r="2110">
          <cell r="U2110">
            <v>9022585</v>
          </cell>
          <cell r="V2110" t="str">
            <v>CUERPO BOMBA SUM MOD 230S75-2</v>
          </cell>
          <cell r="W2110">
            <v>0</v>
          </cell>
          <cell r="Y2110">
            <v>1345.79</v>
          </cell>
        </row>
        <row r="2111">
          <cell r="U2111">
            <v>9022643</v>
          </cell>
          <cell r="V2111" t="str">
            <v>METRO HULE LONA P/EMPAQUE P/FLANGER</v>
          </cell>
          <cell r="W2111">
            <v>5.3019999999999996</v>
          </cell>
          <cell r="Y2111">
            <v>0</v>
          </cell>
        </row>
        <row r="2112">
          <cell r="U2112">
            <v>9022715</v>
          </cell>
          <cell r="V2112" t="str">
            <v>SISTEMA DMF-05</v>
          </cell>
          <cell r="W2112">
            <v>4</v>
          </cell>
          <cell r="Y2112">
            <v>0</v>
          </cell>
        </row>
        <row r="2113">
          <cell r="U2113">
            <v>9022747</v>
          </cell>
          <cell r="V2113" t="str">
            <v>VALVULA BOLA 3/4 BRONCE PRICE PFISTER</v>
          </cell>
          <cell r="W2113">
            <v>0</v>
          </cell>
          <cell r="Y2113">
            <v>18</v>
          </cell>
        </row>
        <row r="2114">
          <cell r="U2114">
            <v>9022765</v>
          </cell>
          <cell r="V2114" t="str">
            <v>ABRAZADERA METALICA ECO 2"</v>
          </cell>
          <cell r="W2114">
            <v>0</v>
          </cell>
          <cell r="Y2114">
            <v>0</v>
          </cell>
        </row>
        <row r="2115">
          <cell r="U2115">
            <v>9022766</v>
          </cell>
          <cell r="V2115" t="str">
            <v>BOMBA CENTRIFUGA 7.5HP 3PH  75FPDB2-T</v>
          </cell>
          <cell r="W2115">
            <v>0</v>
          </cell>
          <cell r="Y2115">
            <v>0</v>
          </cell>
        </row>
        <row r="2116">
          <cell r="U2116">
            <v>9022767</v>
          </cell>
          <cell r="V2116" t="str">
            <v>CONECTADOR RECTO 1"</v>
          </cell>
          <cell r="W2116">
            <v>0</v>
          </cell>
          <cell r="Y2116">
            <v>0</v>
          </cell>
        </row>
        <row r="2117">
          <cell r="U2117">
            <v>9022768</v>
          </cell>
          <cell r="V2117" t="str">
            <v>METRO POLIDUCTO DE 25MM 1"</v>
          </cell>
          <cell r="W2117">
            <v>0</v>
          </cell>
          <cell r="Y2117">
            <v>0</v>
          </cell>
        </row>
        <row r="2118">
          <cell r="U2118">
            <v>9022769</v>
          </cell>
          <cell r="V2118" t="str">
            <v>PANEL CONTROL 5HP 3PH</v>
          </cell>
          <cell r="W2118">
            <v>1</v>
          </cell>
          <cell r="Y2118">
            <v>0</v>
          </cell>
        </row>
        <row r="2119">
          <cell r="U2119">
            <v>9022770</v>
          </cell>
          <cell r="V2119" t="str">
            <v>PANEL CONTROL 7.5HP 3PH PRESION CONTS</v>
          </cell>
          <cell r="W2119">
            <v>0</v>
          </cell>
          <cell r="Y2119">
            <v>0</v>
          </cell>
        </row>
        <row r="2120">
          <cell r="U2120">
            <v>9022771</v>
          </cell>
          <cell r="V2120" t="str">
            <v>TANQUE DE PRESION I85-PC266 220 GALONES</v>
          </cell>
          <cell r="W2120">
            <v>0</v>
          </cell>
          <cell r="Y2120">
            <v>0</v>
          </cell>
        </row>
        <row r="2121">
          <cell r="U2121">
            <v>9022772</v>
          </cell>
          <cell r="V2121" t="str">
            <v>TAPADERA SANITARIA HF P/POZO</v>
          </cell>
          <cell r="W2121">
            <v>0</v>
          </cell>
          <cell r="Y2121">
            <v>125</v>
          </cell>
        </row>
        <row r="2122">
          <cell r="U2122">
            <v>9022773</v>
          </cell>
          <cell r="V2122" t="str">
            <v>VALVULA CHECK 75MM(3")  BR ITALIANA</v>
          </cell>
          <cell r="W2122">
            <v>0</v>
          </cell>
          <cell r="Y2122">
            <v>0</v>
          </cell>
        </row>
        <row r="2123">
          <cell r="U2123">
            <v>9022816</v>
          </cell>
          <cell r="V2123" t="str">
            <v>REDUCCION HG 75MM(3") X 12MM(1/2")</v>
          </cell>
          <cell r="W2123">
            <v>0</v>
          </cell>
          <cell r="Y2123">
            <v>0</v>
          </cell>
        </row>
        <row r="2124">
          <cell r="U2124">
            <v>9023041</v>
          </cell>
          <cell r="V2124" t="str">
            <v>KIT TP(D) SHAFT SEAL 16MM AUUE 96409266</v>
          </cell>
          <cell r="W2124">
            <v>0</v>
          </cell>
          <cell r="Y2124">
            <v>275</v>
          </cell>
        </row>
        <row r="2125">
          <cell r="U2125">
            <v>9023075</v>
          </cell>
          <cell r="V2125" t="str">
            <v>BOMBA CENT TP100-80/4 3X230/460  60HZ</v>
          </cell>
          <cell r="W2125">
            <v>0</v>
          </cell>
          <cell r="Y2125">
            <v>2590.6</v>
          </cell>
        </row>
        <row r="2126">
          <cell r="U2126">
            <v>9023177</v>
          </cell>
          <cell r="V2126" t="str">
            <v>BRIDA  HF 200MM (8")</v>
          </cell>
          <cell r="W2126">
            <v>0</v>
          </cell>
          <cell r="Y2126">
            <v>200</v>
          </cell>
        </row>
        <row r="2127">
          <cell r="U2127">
            <v>9023217</v>
          </cell>
          <cell r="V2127" t="str">
            <v>TRAMPA P/GRASA 25GPM ASME112.14.3</v>
          </cell>
          <cell r="W2127">
            <v>0</v>
          </cell>
          <cell r="Y2127">
            <v>440</v>
          </cell>
        </row>
        <row r="2128">
          <cell r="U2128">
            <v>9023229</v>
          </cell>
          <cell r="V2128" t="str">
            <v>REEL GRDR MANUAL - 110V 6320911</v>
          </cell>
          <cell r="W2128">
            <v>0</v>
          </cell>
          <cell r="Y2128">
            <v>0</v>
          </cell>
        </row>
        <row r="2129">
          <cell r="U2129">
            <v>9023246</v>
          </cell>
          <cell r="V2129" t="str">
            <v>BOMBA SUMERG 11 SQF-2,1  95027335</v>
          </cell>
          <cell r="W2129">
            <v>0</v>
          </cell>
          <cell r="Y2129">
            <v>2210</v>
          </cell>
        </row>
        <row r="2130">
          <cell r="U2130">
            <v>9023247</v>
          </cell>
          <cell r="V2130" t="str">
            <v>MODULAR SOLAR GF 80,8 96616391</v>
          </cell>
          <cell r="W2130">
            <v>0</v>
          </cell>
          <cell r="Y2130">
            <v>0</v>
          </cell>
        </row>
        <row r="2131">
          <cell r="U2131">
            <v>9023248</v>
          </cell>
          <cell r="V2131" t="str">
            <v>KIT CABLE 91126024</v>
          </cell>
          <cell r="W2131">
            <v>0</v>
          </cell>
          <cell r="Y2131">
            <v>98.5</v>
          </cell>
        </row>
        <row r="2132">
          <cell r="U2132">
            <v>9023249</v>
          </cell>
          <cell r="V2132" t="str">
            <v>UNIDAD DE CONTROL I10 100,1 96475073</v>
          </cell>
          <cell r="W2132">
            <v>0</v>
          </cell>
          <cell r="Y2132">
            <v>167.5</v>
          </cell>
        </row>
        <row r="2133">
          <cell r="U2133">
            <v>9023392</v>
          </cell>
          <cell r="V2133" t="str">
            <v>MULTICOMPUERTA DAM GATE 6" T11080</v>
          </cell>
          <cell r="W2133">
            <v>0</v>
          </cell>
          <cell r="Y2133">
            <v>0</v>
          </cell>
        </row>
        <row r="2134">
          <cell r="U2134">
            <v>9023393</v>
          </cell>
          <cell r="V2134" t="str">
            <v>SUCTION INTERCONECTOR CPL 96547358</v>
          </cell>
          <cell r="W2134">
            <v>0</v>
          </cell>
          <cell r="Y2134">
            <v>0</v>
          </cell>
        </row>
        <row r="2135">
          <cell r="U2135">
            <v>9023394</v>
          </cell>
          <cell r="V2135" t="str">
            <v>SHAFT CR 15-10  431  SS 96490892</v>
          </cell>
          <cell r="W2135">
            <v>0</v>
          </cell>
          <cell r="Y2135">
            <v>0</v>
          </cell>
        </row>
        <row r="2136">
          <cell r="U2136">
            <v>9023401</v>
          </cell>
          <cell r="V2136" t="str">
            <v>BOMBA SUM. GRUNDFOS 30HP 85S300-24 S/M</v>
          </cell>
          <cell r="W2136">
            <v>0</v>
          </cell>
          <cell r="Y2136">
            <v>3070</v>
          </cell>
        </row>
        <row r="2137">
          <cell r="U2137">
            <v>9023412</v>
          </cell>
          <cell r="V2137" t="str">
            <v>BOMBA SUM. GRUNDFOS 15 HP 85S150-11 S/M</v>
          </cell>
          <cell r="W2137">
            <v>0</v>
          </cell>
          <cell r="Y2137">
            <v>1658.96</v>
          </cell>
        </row>
        <row r="2138">
          <cell r="U2138">
            <v>9023413</v>
          </cell>
          <cell r="V2138" t="str">
            <v>STACK-KIT 96416280  P/CR32-6</v>
          </cell>
          <cell r="W2138">
            <v>0</v>
          </cell>
          <cell r="Y2138">
            <v>2024.02</v>
          </cell>
        </row>
        <row r="2139">
          <cell r="U2139">
            <v>9023449</v>
          </cell>
          <cell r="V2139" t="str">
            <v>TUBO HG 25MM(1") X 6 M</v>
          </cell>
          <cell r="W2139">
            <v>0</v>
          </cell>
          <cell r="Y2139">
            <v>9.5</v>
          </cell>
        </row>
        <row r="2140">
          <cell r="U2140">
            <v>9023485</v>
          </cell>
          <cell r="V2140" t="str">
            <v>BOMBA SUM. GRUNDFOS 25 HP 85S250-22 S/M</v>
          </cell>
          <cell r="W2140">
            <v>0</v>
          </cell>
          <cell r="Y2140">
            <v>2654.87</v>
          </cell>
        </row>
        <row r="2141">
          <cell r="U2141">
            <v>9023492</v>
          </cell>
          <cell r="V2141" t="str">
            <v>VALVULA AIRE SIMPLE 1'' JIMTEN</v>
          </cell>
          <cell r="W2141">
            <v>121</v>
          </cell>
          <cell r="Y2141">
            <v>7.22</v>
          </cell>
        </row>
        <row r="2142">
          <cell r="U2142">
            <v>9023493</v>
          </cell>
          <cell r="V2142" t="str">
            <v>VALVULA AIRE SIMPLE 2'' JIMTEN</v>
          </cell>
          <cell r="W2142">
            <v>60</v>
          </cell>
          <cell r="Y2142">
            <v>30.44</v>
          </cell>
        </row>
        <row r="2143">
          <cell r="U2143">
            <v>9023529</v>
          </cell>
          <cell r="V2143" t="str">
            <v>UNION DURMANFLEX DE 1/2''(12MM)</v>
          </cell>
          <cell r="W2143">
            <v>381</v>
          </cell>
          <cell r="Y2143">
            <v>1.37</v>
          </cell>
        </row>
        <row r="2144">
          <cell r="U2144">
            <v>9023530</v>
          </cell>
          <cell r="V2144" t="str">
            <v>UNION DURMANFLEX DE 3/4''(18MM)</v>
          </cell>
          <cell r="W2144">
            <v>279</v>
          </cell>
          <cell r="Y2144">
            <v>2.21</v>
          </cell>
        </row>
        <row r="2145">
          <cell r="U2145">
            <v>9023535</v>
          </cell>
          <cell r="V2145" t="str">
            <v>CONECTOR SNAP DURMANFLEX ENT 1/2''(12MM)</v>
          </cell>
          <cell r="W2145">
            <v>0</v>
          </cell>
          <cell r="Y2145">
            <v>0.93</v>
          </cell>
        </row>
        <row r="2146">
          <cell r="U2146">
            <v>9023536</v>
          </cell>
          <cell r="V2146" t="str">
            <v>CONECTOR SNAP DURMANFLEX ENT 3/4''(18MM)</v>
          </cell>
          <cell r="W2146">
            <v>0</v>
          </cell>
          <cell r="Y2146">
            <v>1.79</v>
          </cell>
        </row>
        <row r="2147">
          <cell r="U2147">
            <v>9023561</v>
          </cell>
          <cell r="V2147" t="str">
            <v>NIPLE HG 50MM(2") X 300MM(12")</v>
          </cell>
          <cell r="W2147">
            <v>0</v>
          </cell>
          <cell r="Y2147">
            <v>4.42</v>
          </cell>
        </row>
        <row r="2148">
          <cell r="U2148">
            <v>9023562</v>
          </cell>
          <cell r="V2148" t="str">
            <v>NIPLE HG 75MM(3") X 375(15")</v>
          </cell>
          <cell r="W2148">
            <v>0</v>
          </cell>
          <cell r="Y2148">
            <v>18.010000000000002</v>
          </cell>
        </row>
        <row r="2149">
          <cell r="U2149">
            <v>9023563</v>
          </cell>
          <cell r="V2149" t="str">
            <v>MEDIDOR BETA MJ 3"</v>
          </cell>
          <cell r="W2149">
            <v>0</v>
          </cell>
          <cell r="Y2149">
            <v>313.27</v>
          </cell>
        </row>
        <row r="2150">
          <cell r="U2150">
            <v>9023579</v>
          </cell>
          <cell r="V2150" t="str">
            <v>ROLLO CINTA RIEGO 10MIL GOT.20</v>
          </cell>
          <cell r="W2150">
            <v>358</v>
          </cell>
          <cell r="Y2150">
            <v>294.63</v>
          </cell>
        </row>
        <row r="2151">
          <cell r="U2151">
            <v>9023596</v>
          </cell>
          <cell r="V2151" t="str">
            <v>BOMBA CENT. JET WJS05CI 0.5HP230V1PH</v>
          </cell>
          <cell r="W2151">
            <v>15</v>
          </cell>
          <cell r="Y2151">
            <v>265.33</v>
          </cell>
        </row>
        <row r="2152">
          <cell r="U2152">
            <v>9023601</v>
          </cell>
          <cell r="V2152" t="str">
            <v>BOMBA SUM WATER H. 0.5HP 10WA05P4-PE S/M</v>
          </cell>
          <cell r="W2152">
            <v>7</v>
          </cell>
          <cell r="Y2152">
            <v>119.14</v>
          </cell>
        </row>
        <row r="2153">
          <cell r="U2153">
            <v>9023602</v>
          </cell>
          <cell r="V2153" t="str">
            <v>BOMBA SUM WATER H. 1HP 15WA1P4-PE S/M</v>
          </cell>
          <cell r="W2153">
            <v>8</v>
          </cell>
          <cell r="Y2153">
            <v>146.99</v>
          </cell>
        </row>
        <row r="2154">
          <cell r="U2154">
            <v>9023608</v>
          </cell>
          <cell r="V2154" t="str">
            <v>BOMBA SUM WATER H.2HP 30WA2S4-PE S/M</v>
          </cell>
          <cell r="W2154">
            <v>9</v>
          </cell>
          <cell r="Y2154">
            <v>273.73</v>
          </cell>
        </row>
        <row r="2155">
          <cell r="U2155">
            <v>9023609</v>
          </cell>
          <cell r="V2155" t="str">
            <v>BOMBA SUM WATER H.3HP 30WA3S4-PE S/M</v>
          </cell>
          <cell r="W2155">
            <v>11</v>
          </cell>
          <cell r="Y2155">
            <v>343.83</v>
          </cell>
        </row>
        <row r="2156">
          <cell r="U2156">
            <v>9023610</v>
          </cell>
          <cell r="V2156" t="str">
            <v>BOMBA SUM WATER H.5HP 30WA5S4-PE S/M</v>
          </cell>
          <cell r="W2156">
            <v>7</v>
          </cell>
          <cell r="Y2156">
            <v>477.77</v>
          </cell>
        </row>
        <row r="2157">
          <cell r="U2157">
            <v>9023614</v>
          </cell>
          <cell r="V2157" t="str">
            <v>BOMBA SUM WATER H.5HP 50WA5S4-PE S/M</v>
          </cell>
          <cell r="W2157">
            <v>5</v>
          </cell>
          <cell r="Y2157">
            <v>488.15</v>
          </cell>
        </row>
        <row r="2158">
          <cell r="U2158">
            <v>9023618</v>
          </cell>
          <cell r="V2158" t="str">
            <v>BOMBA CENT. WCE1CI 1HP1PH230V</v>
          </cell>
          <cell r="W2158">
            <v>1</v>
          </cell>
          <cell r="Y2158">
            <v>356.2</v>
          </cell>
        </row>
        <row r="2159">
          <cell r="U2159">
            <v>9023815</v>
          </cell>
          <cell r="V2159" t="str">
            <v>REGUL.PRESION 31MM(1 1/4") SENNING 20PSI</v>
          </cell>
          <cell r="W2159">
            <v>500</v>
          </cell>
          <cell r="Y2159">
            <v>15.15</v>
          </cell>
        </row>
        <row r="2160">
          <cell r="U2160">
            <v>9023816</v>
          </cell>
          <cell r="V2160" t="str">
            <v>VALVULA PVC BACKWATER 150MM(6")</v>
          </cell>
          <cell r="W2160">
            <v>0</v>
          </cell>
          <cell r="Y2160">
            <v>0</v>
          </cell>
        </row>
        <row r="2161">
          <cell r="U2161">
            <v>9023851</v>
          </cell>
          <cell r="V2161" t="str">
            <v>MOTOBOMBA 13HP GASOLINA</v>
          </cell>
          <cell r="W2161">
            <v>185</v>
          </cell>
          <cell r="Y2161">
            <v>0</v>
          </cell>
        </row>
        <row r="2162">
          <cell r="U2162">
            <v>9023852</v>
          </cell>
          <cell r="V2162" t="str">
            <v>ACOPLE MACHO-MACHO ACERO INOX 50MM(2")</v>
          </cell>
          <cell r="W2162">
            <v>504</v>
          </cell>
          <cell r="Y2162">
            <v>0</v>
          </cell>
        </row>
        <row r="2163">
          <cell r="U2163">
            <v>9023853</v>
          </cell>
          <cell r="V2163" t="str">
            <v>ACOPLE RAPIDO 2" ALUMINIO</v>
          </cell>
          <cell r="W2163">
            <v>0</v>
          </cell>
          <cell r="Y2163">
            <v>0</v>
          </cell>
        </row>
        <row r="2164">
          <cell r="U2164">
            <v>9023854</v>
          </cell>
          <cell r="V2164" t="str">
            <v>ABRAZADERA ACERO INOX SIN FIN 50MM (2")</v>
          </cell>
          <cell r="W2164">
            <v>504</v>
          </cell>
          <cell r="Y2164">
            <v>0</v>
          </cell>
        </row>
        <row r="2165">
          <cell r="U2165">
            <v>9023855</v>
          </cell>
          <cell r="V2165" t="str">
            <v>PIE DE MANGUERA DE SUCCION 2"</v>
          </cell>
          <cell r="W2165">
            <v>3780</v>
          </cell>
          <cell r="Y2165">
            <v>3</v>
          </cell>
        </row>
        <row r="2166">
          <cell r="U2166">
            <v>9023856</v>
          </cell>
          <cell r="V2166" t="str">
            <v>MT. CINTA RIEGO 16 MM x 20 CMS.</v>
          </cell>
          <cell r="W2166">
            <v>0</v>
          </cell>
          <cell r="Y2166">
            <v>0</v>
          </cell>
        </row>
        <row r="2167">
          <cell r="U2167">
            <v>9023897</v>
          </cell>
          <cell r="V2167" t="str">
            <v>TEE PVC CLORADORA 75MM (3")</v>
          </cell>
          <cell r="W2167">
            <v>0</v>
          </cell>
          <cell r="Y2167">
            <v>0</v>
          </cell>
        </row>
        <row r="2168">
          <cell r="U2168">
            <v>9023898</v>
          </cell>
          <cell r="V2168" t="str">
            <v>PANEL CONTROL COMPLETO 30HP.</v>
          </cell>
          <cell r="W2168">
            <v>0</v>
          </cell>
          <cell r="Y2168">
            <v>0</v>
          </cell>
        </row>
        <row r="2169">
          <cell r="U2169">
            <v>9023899</v>
          </cell>
          <cell r="V2169" t="str">
            <v>TEE HF 75MM (3") BRIDADA</v>
          </cell>
          <cell r="W2169">
            <v>0</v>
          </cell>
          <cell r="Y2169">
            <v>0</v>
          </cell>
        </row>
        <row r="2170">
          <cell r="U2170">
            <v>9023900</v>
          </cell>
          <cell r="V2170" t="str">
            <v>VALVULA CHECK HF 75MM (3")</v>
          </cell>
          <cell r="W2170">
            <v>0</v>
          </cell>
          <cell r="Y2170">
            <v>0</v>
          </cell>
        </row>
        <row r="2171">
          <cell r="U2171">
            <v>9023964</v>
          </cell>
          <cell r="V2171" t="str">
            <v>VALVULAS BOLA 1/2 BRONCE RED WHITE</v>
          </cell>
          <cell r="W2171">
            <v>0</v>
          </cell>
          <cell r="Y2171">
            <v>0</v>
          </cell>
        </row>
        <row r="2172">
          <cell r="U2172">
            <v>9023965</v>
          </cell>
          <cell r="V2172" t="str">
            <v>VALVULAS BOLA 1 1/2 BRONCE RED WHITE</v>
          </cell>
          <cell r="W2172">
            <v>0</v>
          </cell>
          <cell r="Y2172">
            <v>0</v>
          </cell>
        </row>
        <row r="2173">
          <cell r="U2173">
            <v>9023966</v>
          </cell>
          <cell r="V2173" t="str">
            <v>JUNTA 12MM(1/2") ANTIVIBRADORA T/MSREE</v>
          </cell>
          <cell r="W2173">
            <v>0</v>
          </cell>
          <cell r="Y2173">
            <v>0</v>
          </cell>
        </row>
        <row r="2174">
          <cell r="U2174">
            <v>9023967</v>
          </cell>
          <cell r="V2174" t="str">
            <v>JUNTA 31MM(1 1/4") ANTIVIBRADORA T/MSREE</v>
          </cell>
          <cell r="W2174">
            <v>0</v>
          </cell>
          <cell r="Y2174">
            <v>0</v>
          </cell>
        </row>
        <row r="2175">
          <cell r="U2175">
            <v>9023968</v>
          </cell>
          <cell r="V2175" t="str">
            <v>JUNTA 38MM(1 1/2") ANTIVIBRADORA T/MSREE</v>
          </cell>
          <cell r="W2175">
            <v>0</v>
          </cell>
          <cell r="Y2175">
            <v>0</v>
          </cell>
        </row>
        <row r="2176">
          <cell r="U2176">
            <v>9023969</v>
          </cell>
          <cell r="V2176" t="str">
            <v>JUNTA 62MM(2 1/2") ANTIVIBRADORA T/MSREE</v>
          </cell>
          <cell r="W2176">
            <v>0</v>
          </cell>
          <cell r="Y2176">
            <v>0</v>
          </cell>
        </row>
        <row r="2177">
          <cell r="U2177">
            <v>9023970</v>
          </cell>
          <cell r="V2177" t="str">
            <v>JUNTA 150MM(6") ANTIVIBRADORA T/MSREE</v>
          </cell>
          <cell r="W2177">
            <v>0</v>
          </cell>
          <cell r="Y2177">
            <v>0</v>
          </cell>
        </row>
        <row r="2178">
          <cell r="U2178">
            <v>9024029</v>
          </cell>
          <cell r="V2178" t="str">
            <v>TUBO POLIETIL 1/2(12MM) PE-P/GAS</v>
          </cell>
          <cell r="W2178">
            <v>50</v>
          </cell>
          <cell r="Y2178">
            <v>0</v>
          </cell>
        </row>
        <row r="2179">
          <cell r="U2179">
            <v>9024041</v>
          </cell>
          <cell r="V2179" t="str">
            <v>BOMBA VERT CR5-9 A-B-A-E-HQQE 3X230 460</v>
          </cell>
          <cell r="W2179">
            <v>0</v>
          </cell>
          <cell r="Y2179">
            <v>1630.3</v>
          </cell>
        </row>
        <row r="2180">
          <cell r="U2180">
            <v>9024071</v>
          </cell>
          <cell r="V2180" t="str">
            <v>X-294 VENTOSA SIMPLE EFECT.NP 1" 93070 J</v>
          </cell>
          <cell r="W2180">
            <v>0</v>
          </cell>
          <cell r="Y2180">
            <v>0</v>
          </cell>
        </row>
        <row r="2181">
          <cell r="U2181">
            <v>9024072</v>
          </cell>
          <cell r="V2181" t="str">
            <v>X-294 VENTOSA SIMPLE EFECT.NP 2" 93085 J</v>
          </cell>
          <cell r="W2181">
            <v>0</v>
          </cell>
          <cell r="Y2181">
            <v>0</v>
          </cell>
        </row>
        <row r="2182">
          <cell r="U2182">
            <v>9024351</v>
          </cell>
          <cell r="V2182" t="str">
            <v>BOMBA SUM WATER 2HP 20WA2S4-PE S/M</v>
          </cell>
          <cell r="W2182">
            <v>7</v>
          </cell>
          <cell r="Y2182">
            <v>258.77999999999997</v>
          </cell>
        </row>
        <row r="2183">
          <cell r="U2183">
            <v>9024354</v>
          </cell>
          <cell r="V2183" t="str">
            <v>BOMBA CENT. WCE05CI 0.5HP1PH230V</v>
          </cell>
          <cell r="W2183">
            <v>2</v>
          </cell>
          <cell r="Y2183">
            <v>275.58</v>
          </cell>
        </row>
        <row r="2184">
          <cell r="U2184">
            <v>9024355</v>
          </cell>
          <cell r="V2184" t="str">
            <v>BOMBA CENT. JET WJS1CI 1HP230V1PH</v>
          </cell>
          <cell r="W2184">
            <v>13</v>
          </cell>
          <cell r="Y2184">
            <v>291.70999999999998</v>
          </cell>
        </row>
        <row r="2185">
          <cell r="U2185">
            <v>9024371</v>
          </cell>
          <cell r="V2185" t="str">
            <v>VALVULA PVC BOLA VSA11A (2") LISA C/1ROS</v>
          </cell>
          <cell r="W2185">
            <v>3</v>
          </cell>
          <cell r="Y2185">
            <v>0</v>
          </cell>
        </row>
        <row r="2186">
          <cell r="U2186">
            <v>9024379</v>
          </cell>
          <cell r="V2186" t="str">
            <v>UNION DRESSER 50MM (2") P/TUBO GALV</v>
          </cell>
          <cell r="W2186">
            <v>0</v>
          </cell>
          <cell r="Y2186">
            <v>0</v>
          </cell>
        </row>
        <row r="2187">
          <cell r="U2187">
            <v>9024380</v>
          </cell>
          <cell r="V2187" t="str">
            <v>TUBO HG 75MM(3") X 6 M</v>
          </cell>
          <cell r="W2187">
            <v>0</v>
          </cell>
          <cell r="Y2187">
            <v>0</v>
          </cell>
        </row>
        <row r="2188">
          <cell r="U2188">
            <v>9024381</v>
          </cell>
          <cell r="V2188" t="str">
            <v>TUBO HG 50MM(2") X 6 M</v>
          </cell>
          <cell r="W2188">
            <v>8</v>
          </cell>
          <cell r="Y2188">
            <v>0</v>
          </cell>
        </row>
        <row r="2189">
          <cell r="U2189">
            <v>9024382</v>
          </cell>
          <cell r="V2189" t="str">
            <v>TEE HG REDUCC 75MM(3") X 50MM(2")</v>
          </cell>
          <cell r="W2189">
            <v>0</v>
          </cell>
          <cell r="Y2189">
            <v>0</v>
          </cell>
        </row>
        <row r="2190">
          <cell r="U2190">
            <v>9024383</v>
          </cell>
          <cell r="V2190" t="str">
            <v>VALVULA CONTROL 1 1/2" BRONCE  RED WHITE</v>
          </cell>
          <cell r="W2190">
            <v>11</v>
          </cell>
          <cell r="Y2190">
            <v>0</v>
          </cell>
        </row>
        <row r="2191">
          <cell r="U2191">
            <v>9024384</v>
          </cell>
          <cell r="V2191" t="str">
            <v>VALVULA CONTROL 1" BRONCE  RED WHITE</v>
          </cell>
          <cell r="W2191">
            <v>0</v>
          </cell>
          <cell r="Y2191">
            <v>39.83</v>
          </cell>
        </row>
        <row r="2192">
          <cell r="U2192">
            <v>9024392</v>
          </cell>
          <cell r="V2192" t="str">
            <v>MINI VALVULA 16MM P/RIEGO</v>
          </cell>
          <cell r="W2192">
            <v>0</v>
          </cell>
          <cell r="Y2192">
            <v>0</v>
          </cell>
        </row>
        <row r="2193">
          <cell r="U2193">
            <v>9024497</v>
          </cell>
          <cell r="V2193" t="str">
            <v>CONECTADOR RECTO 1/2" P/CORAZA FORRADA</v>
          </cell>
          <cell r="W2193">
            <v>3</v>
          </cell>
          <cell r="Y2193">
            <v>0</v>
          </cell>
        </row>
        <row r="2194">
          <cell r="U2194">
            <v>9024498</v>
          </cell>
          <cell r="V2194" t="str">
            <v>CONECTOR CURVA 1/2" P/CORAZA FORRADA</v>
          </cell>
          <cell r="W2194">
            <v>3</v>
          </cell>
          <cell r="Y2194">
            <v>0</v>
          </cell>
        </row>
        <row r="2195">
          <cell r="U2195">
            <v>9024500</v>
          </cell>
          <cell r="V2195" t="str">
            <v>YARDAS CORAZA FORRADA 12MM(1/2")</v>
          </cell>
          <cell r="W2195">
            <v>0</v>
          </cell>
          <cell r="Y2195">
            <v>0</v>
          </cell>
        </row>
        <row r="2196">
          <cell r="U2196">
            <v>9024587</v>
          </cell>
          <cell r="V2196" t="str">
            <v>CONECTOR CURVO P/CORAZA 25MM (1")</v>
          </cell>
          <cell r="W2196">
            <v>0</v>
          </cell>
          <cell r="Y2196">
            <v>0</v>
          </cell>
        </row>
        <row r="2197">
          <cell r="U2197">
            <v>9024588</v>
          </cell>
          <cell r="V2197" t="str">
            <v>CORAZA LT DE 25MM (1")</v>
          </cell>
          <cell r="W2197">
            <v>0</v>
          </cell>
          <cell r="Y2197">
            <v>0</v>
          </cell>
        </row>
        <row r="2198">
          <cell r="U2198">
            <v>9024589</v>
          </cell>
          <cell r="V2198" t="str">
            <v>ABRAZADERA METALICA ECO 62MM( 2 1/2")</v>
          </cell>
          <cell r="W2198">
            <v>0</v>
          </cell>
          <cell r="Y2198">
            <v>0</v>
          </cell>
        </row>
        <row r="2199">
          <cell r="U2199">
            <v>9024590</v>
          </cell>
          <cell r="V2199" t="str">
            <v>VALVULA COMPUERTA (2 1/2")  BRONC ITALIA</v>
          </cell>
          <cell r="W2199">
            <v>0</v>
          </cell>
          <cell r="Y2199">
            <v>0</v>
          </cell>
        </row>
        <row r="2200">
          <cell r="U2200">
            <v>9024591</v>
          </cell>
          <cell r="V2200" t="str">
            <v>VALVULA CHECK VERT 62MM (2 1/2") BRONCE</v>
          </cell>
          <cell r="W2200">
            <v>0</v>
          </cell>
          <cell r="Y2200">
            <v>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 BORRAR(270510)"/>
      <sheetName val="PEDIDO"/>
    </sheetNames>
    <sheetDataSet>
      <sheetData sheetId="0">
        <row r="2">
          <cell r="U2">
            <v>2000104</v>
          </cell>
          <cell r="V2" t="str">
            <v>ADST 0435 TUBO N-12 100MM (4") WT</v>
          </cell>
          <cell r="W2">
            <v>1</v>
          </cell>
          <cell r="Y2">
            <v>0</v>
          </cell>
        </row>
        <row r="3">
          <cell r="U3">
            <v>2000110</v>
          </cell>
          <cell r="V3" t="str">
            <v>ADST 0665 TUBO N-12 150MM (6") WT</v>
          </cell>
          <cell r="W3">
            <v>16</v>
          </cell>
          <cell r="Y3">
            <v>0</v>
          </cell>
        </row>
        <row r="4">
          <cell r="U4">
            <v>2000114</v>
          </cell>
          <cell r="V4" t="str">
            <v>ADST 0865 TUBO N-12 200MM (8") WT</v>
          </cell>
          <cell r="W4">
            <v>1</v>
          </cell>
          <cell r="Y4">
            <v>62</v>
          </cell>
        </row>
        <row r="5">
          <cell r="U5">
            <v>2000118</v>
          </cell>
          <cell r="V5" t="str">
            <v>ADST 1065 TUBO N-12 250MM (10") WT</v>
          </cell>
          <cell r="W5">
            <v>2</v>
          </cell>
          <cell r="Y5">
            <v>110</v>
          </cell>
        </row>
        <row r="6">
          <cell r="U6">
            <v>2000120</v>
          </cell>
          <cell r="V6" t="str">
            <v>ADST 1235 TUBO N-12 300MM (12") WT</v>
          </cell>
          <cell r="W6">
            <v>0</v>
          </cell>
          <cell r="Y6">
            <v>0</v>
          </cell>
        </row>
        <row r="7">
          <cell r="U7">
            <v>2000253</v>
          </cell>
          <cell r="V7" t="str">
            <v>3110/W PUERTA CORRE 2 PANELES PREM BL</v>
          </cell>
          <cell r="W7">
            <v>0</v>
          </cell>
          <cell r="Y7">
            <v>0</v>
          </cell>
        </row>
        <row r="8">
          <cell r="U8">
            <v>2000490</v>
          </cell>
          <cell r="V8" t="str">
            <v>EX 8304/W PERFIL RETENEDOR VIDRIO</v>
          </cell>
          <cell r="W8">
            <v>23</v>
          </cell>
          <cell r="Y8">
            <v>0</v>
          </cell>
        </row>
        <row r="9">
          <cell r="U9">
            <v>2001868</v>
          </cell>
          <cell r="V9" t="str">
            <v>PANEL MELA.PRIM.122X244 #229 GRIS</v>
          </cell>
          <cell r="W9">
            <v>3</v>
          </cell>
          <cell r="Y9">
            <v>80</v>
          </cell>
        </row>
        <row r="10">
          <cell r="U10">
            <v>2003469</v>
          </cell>
          <cell r="V10" t="str">
            <v>PAN.EST.LGX GRAFIT 180X120 TELA</v>
          </cell>
          <cell r="W10">
            <v>0</v>
          </cell>
          <cell r="Y10">
            <v>0</v>
          </cell>
        </row>
        <row r="11">
          <cell r="U11">
            <v>2005119</v>
          </cell>
          <cell r="V11" t="str">
            <v>TUBO ADEME 150 MM X 6 MTS SCH-40 B</v>
          </cell>
          <cell r="W11">
            <v>0</v>
          </cell>
          <cell r="Y11">
            <v>66</v>
          </cell>
        </row>
        <row r="12">
          <cell r="U12">
            <v>2005132</v>
          </cell>
          <cell r="V12" t="str">
            <v>TUBO ADEME 250 MM X 6 MTS SDR-21 B</v>
          </cell>
          <cell r="W12">
            <v>0</v>
          </cell>
          <cell r="Y12">
            <v>0</v>
          </cell>
        </row>
        <row r="13">
          <cell r="U13">
            <v>2005134</v>
          </cell>
          <cell r="V13" t="str">
            <v>REJILLA 250 MM X 6 MTS SLOT 60 SDR-21 B</v>
          </cell>
          <cell r="W13">
            <v>0</v>
          </cell>
          <cell r="Y13">
            <v>0</v>
          </cell>
        </row>
        <row r="14">
          <cell r="U14">
            <v>2005157</v>
          </cell>
          <cell r="V14" t="str">
            <v>TUBO PVC 12MM(1/2")X6M SDR13.5 CC GR</v>
          </cell>
          <cell r="W14">
            <v>4187</v>
          </cell>
          <cell r="Y14">
            <v>6.18</v>
          </cell>
        </row>
        <row r="15">
          <cell r="U15">
            <v>2005159</v>
          </cell>
          <cell r="V15" t="str">
            <v>MANGUERA PE16MMX13.2MM (MTS)</v>
          </cell>
          <cell r="W15">
            <v>563</v>
          </cell>
          <cell r="Y15">
            <v>0.55000000000000004</v>
          </cell>
        </row>
        <row r="16">
          <cell r="U16">
            <v>2005206</v>
          </cell>
          <cell r="V16" t="str">
            <v>YE RE RIB LOC 200 MM 8" X 150 MM 6" 9T</v>
          </cell>
          <cell r="W16">
            <v>0</v>
          </cell>
          <cell r="Y16">
            <v>0</v>
          </cell>
        </row>
        <row r="17">
          <cell r="U17">
            <v>2005250</v>
          </cell>
          <cell r="V17" t="str">
            <v>REJILLA 250 MM X 3 MTS SLOT 60 SDR-26 B</v>
          </cell>
          <cell r="W17">
            <v>0</v>
          </cell>
          <cell r="Y17">
            <v>0</v>
          </cell>
        </row>
        <row r="18">
          <cell r="U18">
            <v>2005251</v>
          </cell>
          <cell r="V18" t="str">
            <v>TUBO PVC 250MM(10")X6.10M SDR26 CE BL</v>
          </cell>
          <cell r="W18">
            <v>0</v>
          </cell>
          <cell r="Y18">
            <v>788.58</v>
          </cell>
        </row>
        <row r="19">
          <cell r="U19">
            <v>2005252</v>
          </cell>
          <cell r="V19" t="str">
            <v>TUBO ADEME 250 MM X 6 MTS SDR-26 B</v>
          </cell>
          <cell r="W19">
            <v>0</v>
          </cell>
          <cell r="Y19">
            <v>121</v>
          </cell>
        </row>
        <row r="20">
          <cell r="U20">
            <v>2005268</v>
          </cell>
          <cell r="V20" t="str">
            <v>TUBO PVC 300MM(12")X6.10M SDR26 CC BL</v>
          </cell>
          <cell r="W20">
            <v>0</v>
          </cell>
          <cell r="Y20">
            <v>849.03</v>
          </cell>
        </row>
        <row r="21">
          <cell r="U21">
            <v>2005269</v>
          </cell>
          <cell r="V21" t="str">
            <v>TUBO PVC 300MM(12")X6.10M SDR26 CE BL</v>
          </cell>
          <cell r="W21">
            <v>0</v>
          </cell>
          <cell r="Y21">
            <v>1109.98</v>
          </cell>
        </row>
        <row r="22">
          <cell r="U22">
            <v>2005275</v>
          </cell>
          <cell r="V22" t="str">
            <v>TUBO PVC 38MM(1 1/2")X6M SDR26 CC BL</v>
          </cell>
          <cell r="W22">
            <v>1386</v>
          </cell>
          <cell r="Y22">
            <v>16.18</v>
          </cell>
        </row>
        <row r="23">
          <cell r="U23">
            <v>2005278</v>
          </cell>
          <cell r="V23" t="str">
            <v>TUBO PVC 375MM(15")X6M SDR26 CE GR</v>
          </cell>
          <cell r="W23">
            <v>0</v>
          </cell>
          <cell r="Y23">
            <v>1571.97</v>
          </cell>
        </row>
        <row r="24">
          <cell r="U24">
            <v>2005286</v>
          </cell>
          <cell r="V24" t="str">
            <v>TUBO PVC 50MM(2")X6M DB-120 CC AM</v>
          </cell>
          <cell r="W24">
            <v>325</v>
          </cell>
          <cell r="Y24">
            <v>19.920000000000002</v>
          </cell>
        </row>
        <row r="25">
          <cell r="U25">
            <v>2005292</v>
          </cell>
          <cell r="V25" t="str">
            <v>TUBO PVC 50MM(2")X6.10M SDR26 CC BL</v>
          </cell>
          <cell r="W25">
            <v>701</v>
          </cell>
          <cell r="Y25">
            <v>25.2</v>
          </cell>
        </row>
        <row r="26">
          <cell r="U26">
            <v>2005303</v>
          </cell>
          <cell r="V26" t="str">
            <v>TUBO PVC 75MM(3")X6.10M SDR26 CC BL</v>
          </cell>
          <cell r="W26">
            <v>133</v>
          </cell>
          <cell r="Y26">
            <v>61.65</v>
          </cell>
        </row>
        <row r="27">
          <cell r="U27">
            <v>2005306</v>
          </cell>
          <cell r="V27" t="str">
            <v>TUBO PVC 100MM(4")X6M SDR26 CE BL</v>
          </cell>
          <cell r="W27">
            <v>252</v>
          </cell>
          <cell r="Y27">
            <v>130.06</v>
          </cell>
        </row>
        <row r="28">
          <cell r="U28">
            <v>2005308</v>
          </cell>
          <cell r="V28" t="str">
            <v>TUBO PVC 100MM(4")X6M DB-120 CC AM</v>
          </cell>
          <cell r="W28">
            <v>155</v>
          </cell>
          <cell r="Y28">
            <v>66.95</v>
          </cell>
        </row>
        <row r="29">
          <cell r="U29">
            <v>2005314</v>
          </cell>
          <cell r="V29" t="str">
            <v>TUBO PVC 150MM(6")X6M SDR26 CE BL</v>
          </cell>
          <cell r="W29">
            <v>359</v>
          </cell>
          <cell r="Y29">
            <v>281.66000000000003</v>
          </cell>
        </row>
        <row r="30">
          <cell r="U30">
            <v>2005337</v>
          </cell>
          <cell r="V30" t="str">
            <v>TUBO PVC 18MM(3/4")X6M SDR17 CC BL</v>
          </cell>
          <cell r="W30">
            <v>2080</v>
          </cell>
          <cell r="Y30">
            <v>7.88</v>
          </cell>
        </row>
        <row r="31">
          <cell r="U31">
            <v>2005337</v>
          </cell>
          <cell r="V31" t="str">
            <v>TUBO PVC 18MM(3/4")X6M SDR17 CC BL</v>
          </cell>
          <cell r="W31">
            <v>0</v>
          </cell>
          <cell r="Y31">
            <v>7.88</v>
          </cell>
        </row>
        <row r="32">
          <cell r="U32">
            <v>2005344</v>
          </cell>
          <cell r="V32" t="str">
            <v>TUBO PVC 250MM(10")X6M SDR17 CC GR</v>
          </cell>
          <cell r="W32">
            <v>0</v>
          </cell>
          <cell r="Y32">
            <v>1064.46</v>
          </cell>
        </row>
        <row r="33">
          <cell r="U33">
            <v>2005351</v>
          </cell>
          <cell r="V33" t="str">
            <v>TUBO PVC 300MM(12")X6M SDR17 CE GR</v>
          </cell>
          <cell r="W33">
            <v>0</v>
          </cell>
          <cell r="Y33">
            <v>1654.64</v>
          </cell>
        </row>
        <row r="34">
          <cell r="U34">
            <v>2005393</v>
          </cell>
          <cell r="V34" t="str">
            <v>RO MANGUERA PVC 7/16X7.50MTS11.11MM AZUL</v>
          </cell>
          <cell r="W34">
            <v>30</v>
          </cell>
          <cell r="Y34">
            <v>3.13</v>
          </cell>
        </row>
        <row r="35">
          <cell r="U35">
            <v>2005395</v>
          </cell>
          <cell r="V35" t="str">
            <v>RO MANGUERA PVC 7/16X7.50MTS11.11MMVERDE</v>
          </cell>
          <cell r="W35">
            <v>0</v>
          </cell>
          <cell r="Y35">
            <v>3.63</v>
          </cell>
        </row>
        <row r="36">
          <cell r="U36">
            <v>2005397</v>
          </cell>
          <cell r="V36" t="str">
            <v>RO MANGUERA PVC 7/16X7.50MTS11.11MM ROJA</v>
          </cell>
          <cell r="W36">
            <v>1</v>
          </cell>
          <cell r="Y36">
            <v>3.63</v>
          </cell>
        </row>
        <row r="37">
          <cell r="U37">
            <v>2005398</v>
          </cell>
          <cell r="V37" t="str">
            <v>marcado p/ borrar usar el 2005397</v>
          </cell>
          <cell r="W37">
            <v>0</v>
          </cell>
          <cell r="Y37">
            <v>0</v>
          </cell>
        </row>
        <row r="38">
          <cell r="U38">
            <v>2005399</v>
          </cell>
          <cell r="V38" t="str">
            <v>ROLLO MANGUERA PVC 7/16"X7.5MTS AMARILLA</v>
          </cell>
          <cell r="W38">
            <v>32</v>
          </cell>
          <cell r="Y38">
            <v>3.13</v>
          </cell>
        </row>
        <row r="39">
          <cell r="U39">
            <v>2005400</v>
          </cell>
          <cell r="V39" t="str">
            <v>ROLLO MANGUERA PVC 7/16"X7.5MTS TRANSPAR</v>
          </cell>
          <cell r="W39">
            <v>0</v>
          </cell>
          <cell r="Y39">
            <v>3.13</v>
          </cell>
        </row>
        <row r="40">
          <cell r="U40">
            <v>2005412</v>
          </cell>
          <cell r="V40" t="str">
            <v>RO MANGUERA PVC 7/16X15 MTS11.11MM VERDE</v>
          </cell>
          <cell r="W40">
            <v>25</v>
          </cell>
          <cell r="Y40">
            <v>5.17</v>
          </cell>
        </row>
        <row r="41">
          <cell r="U41">
            <v>2005414</v>
          </cell>
          <cell r="V41" t="str">
            <v>RO MANGUERA PVC 7/16 15MTS11.11MM ROJA</v>
          </cell>
          <cell r="W41">
            <v>113</v>
          </cell>
          <cell r="Y41">
            <v>5.17</v>
          </cell>
        </row>
        <row r="42">
          <cell r="U42">
            <v>2005417</v>
          </cell>
          <cell r="V42" t="str">
            <v>RO MANGUERA PVC 7/16X15MTS11.11MM TRANSP</v>
          </cell>
          <cell r="W42">
            <v>248</v>
          </cell>
          <cell r="Y42">
            <v>5.17</v>
          </cell>
        </row>
        <row r="43">
          <cell r="U43">
            <v>2005420</v>
          </cell>
          <cell r="V43" t="str">
            <v>RO MANGUERA PVC 7/16X22.50MTS11.11MMAZUL</v>
          </cell>
          <cell r="W43">
            <v>54</v>
          </cell>
          <cell r="Y43">
            <v>7.22</v>
          </cell>
        </row>
        <row r="44">
          <cell r="U44">
            <v>2005422</v>
          </cell>
          <cell r="V44" t="str">
            <v>RO MANGUERA PVC7/16X22.50MTS11.11MMVERDE</v>
          </cell>
          <cell r="W44">
            <v>67</v>
          </cell>
          <cell r="Y44">
            <v>7.22</v>
          </cell>
        </row>
        <row r="45">
          <cell r="U45">
            <v>2005424</v>
          </cell>
          <cell r="V45" t="str">
            <v>RO MANGUERAPVC 7/16X22.50MTS11.11MM ROJA</v>
          </cell>
          <cell r="W45">
            <v>0</v>
          </cell>
          <cell r="Y45">
            <v>7.22</v>
          </cell>
        </row>
        <row r="46">
          <cell r="U46">
            <v>2005430</v>
          </cell>
          <cell r="V46" t="str">
            <v>RO MANGUERA PVC 7/16X30MTS11.11MM AZUL</v>
          </cell>
          <cell r="W46">
            <v>110</v>
          </cell>
          <cell r="Y46">
            <v>9.3000000000000007</v>
          </cell>
        </row>
        <row r="47">
          <cell r="U47">
            <v>2005432</v>
          </cell>
          <cell r="V47" t="str">
            <v>RO MANGUERA PVC 7/16X30MTS11.11MM VERDE</v>
          </cell>
          <cell r="W47">
            <v>150</v>
          </cell>
          <cell r="Y47">
            <v>9.3000000000000007</v>
          </cell>
        </row>
        <row r="48">
          <cell r="U48">
            <v>2005434</v>
          </cell>
          <cell r="V48" t="str">
            <v>RO MANGUERA PVC 7/16X30MTS11.11MM ROJA</v>
          </cell>
          <cell r="W48">
            <v>115</v>
          </cell>
          <cell r="Y48">
            <v>9.3000000000000007</v>
          </cell>
        </row>
        <row r="49">
          <cell r="U49">
            <v>2005439</v>
          </cell>
          <cell r="V49" t="str">
            <v>RO MANGUERA PVC 7/16X50MTS11.11MMAZUL</v>
          </cell>
          <cell r="W49">
            <v>16</v>
          </cell>
          <cell r="Y49">
            <v>17.399999999999999</v>
          </cell>
        </row>
        <row r="50">
          <cell r="U50">
            <v>2005440</v>
          </cell>
          <cell r="V50" t="str">
            <v>RO MANGUERA PVC 7/16X50MTS11.11MM VERDE</v>
          </cell>
          <cell r="W50">
            <v>34</v>
          </cell>
          <cell r="Y50">
            <v>17.399999999999999</v>
          </cell>
        </row>
        <row r="51">
          <cell r="U51">
            <v>2005441</v>
          </cell>
          <cell r="V51" t="str">
            <v>RO MANGUERA PVC 7/16X50MTS11.11MM ROJA</v>
          </cell>
          <cell r="W51">
            <v>10</v>
          </cell>
          <cell r="Y51">
            <v>13.42</v>
          </cell>
        </row>
        <row r="52">
          <cell r="U52">
            <v>2005456</v>
          </cell>
          <cell r="V52" t="str">
            <v>ROLLO MANGUERA PVC 3/4"X91.5MTS TRANSPAR</v>
          </cell>
          <cell r="W52">
            <v>49</v>
          </cell>
          <cell r="Y52">
            <v>71.12</v>
          </cell>
        </row>
        <row r="53">
          <cell r="U53">
            <v>2005467</v>
          </cell>
          <cell r="V53" t="str">
            <v>ROLLO MANGUERA PVC 3/8"X100 MTS GAS AZUL</v>
          </cell>
          <cell r="W53">
            <v>2</v>
          </cell>
          <cell r="Y53">
            <v>0</v>
          </cell>
        </row>
        <row r="54">
          <cell r="U54">
            <v>2005471</v>
          </cell>
          <cell r="V54" t="str">
            <v>ROLLO MANGUERA PVC 1"X91MTS NIVEL</v>
          </cell>
          <cell r="W54">
            <v>19</v>
          </cell>
          <cell r="Y54">
            <v>71.37</v>
          </cell>
        </row>
        <row r="55">
          <cell r="U55">
            <v>2005472</v>
          </cell>
          <cell r="V55" t="str">
            <v>RO MANGUERA PVC 1/2"X91MTS12.7MM TRANSPA</v>
          </cell>
          <cell r="W55">
            <v>102</v>
          </cell>
          <cell r="Y55">
            <v>35.93</v>
          </cell>
        </row>
        <row r="56">
          <cell r="U56">
            <v>2005498</v>
          </cell>
          <cell r="V56" t="str">
            <v>TUBO PVC 50MM(2")X6M SDR32.5 CC BL</v>
          </cell>
          <cell r="W56">
            <v>78</v>
          </cell>
          <cell r="Y56">
            <v>22.93</v>
          </cell>
        </row>
        <row r="57">
          <cell r="U57">
            <v>2005507</v>
          </cell>
          <cell r="V57" t="str">
            <v>TUBO PVC 75MM(3")X6M SDR32.5 CC BL</v>
          </cell>
          <cell r="W57">
            <v>5</v>
          </cell>
          <cell r="Y57">
            <v>49.75</v>
          </cell>
        </row>
        <row r="58">
          <cell r="U58">
            <v>2005515</v>
          </cell>
          <cell r="V58" t="str">
            <v>TUBO PVC 100MM(4")X6M SDR32.5 CC BL</v>
          </cell>
          <cell r="W58">
            <v>78</v>
          </cell>
          <cell r="Y58">
            <v>81.73</v>
          </cell>
        </row>
        <row r="59">
          <cell r="U59">
            <v>2005519</v>
          </cell>
          <cell r="V59" t="str">
            <v>TUBO PVC 100MM(4")X6M DB-60 CC NA</v>
          </cell>
          <cell r="W59">
            <v>77</v>
          </cell>
          <cell r="Y59">
            <v>52.46</v>
          </cell>
        </row>
        <row r="60">
          <cell r="U60">
            <v>2005536</v>
          </cell>
          <cell r="V60" t="str">
            <v>RO MANGUERAPVC1/2"X7.5MTS12.7MMREFORZADA</v>
          </cell>
          <cell r="W60">
            <v>68</v>
          </cell>
          <cell r="Y60">
            <v>5.75</v>
          </cell>
        </row>
        <row r="61">
          <cell r="U61">
            <v>2005540</v>
          </cell>
          <cell r="V61" t="str">
            <v>RO MANGUERA PVC1/2 X15 MTS12.7MMREFORZAD</v>
          </cell>
          <cell r="W61">
            <v>107</v>
          </cell>
          <cell r="Y61">
            <v>10.7</v>
          </cell>
        </row>
        <row r="62">
          <cell r="U62">
            <v>2005549</v>
          </cell>
          <cell r="V62" t="str">
            <v>RO MANGUERAPVC1/2"X22.5MT12.7MMSREFORZAD</v>
          </cell>
          <cell r="W62">
            <v>45</v>
          </cell>
          <cell r="Y62">
            <v>16.04</v>
          </cell>
        </row>
        <row r="63">
          <cell r="U63">
            <v>2005553</v>
          </cell>
          <cell r="V63" t="str">
            <v>RO MANGUERA PVC 1/2"X30MTS12.7MMREFORZAD</v>
          </cell>
          <cell r="W63">
            <v>207</v>
          </cell>
          <cell r="Y63">
            <v>22.92</v>
          </cell>
        </row>
        <row r="64">
          <cell r="U64">
            <v>2005561</v>
          </cell>
          <cell r="V64" t="str">
            <v>TUBO PVC 250MM(10")X6.10M SDR41 CE BL</v>
          </cell>
          <cell r="W64">
            <v>0</v>
          </cell>
          <cell r="Y64">
            <v>332.38</v>
          </cell>
        </row>
        <row r="65">
          <cell r="U65">
            <v>2005563</v>
          </cell>
          <cell r="V65" t="str">
            <v>TUBO PVC 100X60MM RECTANGULAR 3M BL</v>
          </cell>
          <cell r="W65">
            <v>0</v>
          </cell>
          <cell r="Y65">
            <v>9.68</v>
          </cell>
        </row>
        <row r="66">
          <cell r="U66">
            <v>2005566</v>
          </cell>
          <cell r="V66" t="str">
            <v>TUBO PVC 300MM(12")X6M SDR41 CC BL</v>
          </cell>
          <cell r="W66">
            <v>3</v>
          </cell>
          <cell r="Y66">
            <v>0</v>
          </cell>
        </row>
        <row r="67">
          <cell r="U67">
            <v>2005571</v>
          </cell>
          <cell r="V67" t="str">
            <v>TUBO PVC 300MM(12")X6.10M SDR41 CE BL</v>
          </cell>
          <cell r="W67">
            <v>0</v>
          </cell>
          <cell r="Y67">
            <v>0</v>
          </cell>
        </row>
        <row r="68">
          <cell r="U68">
            <v>2005581</v>
          </cell>
          <cell r="V68" t="str">
            <v>TUBO PVC 50MM (2")X6MTS SDR41 BP CC</v>
          </cell>
          <cell r="W68">
            <v>3</v>
          </cell>
          <cell r="Y68">
            <v>9.91</v>
          </cell>
        </row>
        <row r="69">
          <cell r="U69">
            <v>2005583</v>
          </cell>
          <cell r="V69" t="str">
            <v>TUBO PVC 50MM (2")X6MTS DB-60 CC AM</v>
          </cell>
          <cell r="W69">
            <v>656</v>
          </cell>
          <cell r="Y69">
            <v>18.920000000000002</v>
          </cell>
        </row>
        <row r="70">
          <cell r="U70">
            <v>2005587</v>
          </cell>
          <cell r="V70" t="str">
            <v>TUBO PVC 50MM (2")X6MTS SDR41  BPN CC BL</v>
          </cell>
          <cell r="W70">
            <v>10</v>
          </cell>
          <cell r="Y70">
            <v>9.91</v>
          </cell>
        </row>
        <row r="71">
          <cell r="U71">
            <v>2005593</v>
          </cell>
          <cell r="V71" t="str">
            <v>TUBO PVC 75MM(3")X6MTS SDR41BP CCPLUVIAL</v>
          </cell>
          <cell r="W71">
            <v>8</v>
          </cell>
          <cell r="Y71">
            <v>22.72</v>
          </cell>
        </row>
        <row r="72">
          <cell r="U72">
            <v>2005596</v>
          </cell>
          <cell r="V72" t="str">
            <v>TUBO PVC 75MM (3")X6MTS DB-60 CC AM</v>
          </cell>
          <cell r="W72">
            <v>72</v>
          </cell>
          <cell r="Y72">
            <v>34.58</v>
          </cell>
        </row>
        <row r="73">
          <cell r="U73">
            <v>2005597</v>
          </cell>
          <cell r="V73" t="str">
            <v>TUBO PVC 75MM (3")X6MTS SDR41 BPN CC BL</v>
          </cell>
          <cell r="W73">
            <v>11</v>
          </cell>
          <cell r="Y73">
            <v>22.72</v>
          </cell>
        </row>
        <row r="74">
          <cell r="U74">
            <v>2005601</v>
          </cell>
          <cell r="V74" t="str">
            <v>TUBO PVC 100MM (4")X6MTS SDR41 CC BL</v>
          </cell>
          <cell r="W74">
            <v>546</v>
          </cell>
          <cell r="Y74">
            <v>62.75</v>
          </cell>
        </row>
        <row r="75">
          <cell r="U75">
            <v>2005606</v>
          </cell>
          <cell r="V75" t="str">
            <v>TUBO PVC 150MM (6")X6MTS SDR41 CC BL</v>
          </cell>
          <cell r="W75">
            <v>26</v>
          </cell>
          <cell r="Y75">
            <v>91.08</v>
          </cell>
        </row>
        <row r="76">
          <cell r="U76">
            <v>2005616</v>
          </cell>
          <cell r="V76" t="str">
            <v>TUBO PVC 250MM(10")X6MT SDR41 3034 CE GR</v>
          </cell>
          <cell r="W76">
            <v>2</v>
          </cell>
          <cell r="Y76">
            <v>487.84</v>
          </cell>
        </row>
        <row r="77">
          <cell r="U77">
            <v>2005624</v>
          </cell>
          <cell r="V77" t="str">
            <v>TUBO PVC 300MM(12")X6MT SDR41 3034 CE GR</v>
          </cell>
          <cell r="W77">
            <v>2</v>
          </cell>
          <cell r="Y77">
            <v>687.4</v>
          </cell>
        </row>
        <row r="78">
          <cell r="U78">
            <v>2005630</v>
          </cell>
          <cell r="V78" t="str">
            <v>TUBO PVC 375MM(15")X6MT SDR41 3034 CE GR</v>
          </cell>
          <cell r="W78">
            <v>0</v>
          </cell>
          <cell r="Y78">
            <v>772.94</v>
          </cell>
        </row>
        <row r="79">
          <cell r="U79">
            <v>2005636</v>
          </cell>
          <cell r="V79" t="str">
            <v>TUBO PVC 150MM(6")X6MT SDR41 3034 CC GR</v>
          </cell>
          <cell r="W79">
            <v>290</v>
          </cell>
          <cell r="Y79">
            <v>135.66</v>
          </cell>
        </row>
        <row r="80">
          <cell r="U80">
            <v>2005642</v>
          </cell>
          <cell r="V80" t="str">
            <v>TUBO PVC 200MM(8")X6MT SDR41 3034 CC GR</v>
          </cell>
          <cell r="W80">
            <v>69</v>
          </cell>
          <cell r="Y80">
            <v>243.35</v>
          </cell>
        </row>
        <row r="81">
          <cell r="U81">
            <v>2005643</v>
          </cell>
          <cell r="V81" t="str">
            <v>TUBO PVC 200MM(8")X6MT SDR41 3034 CE GR</v>
          </cell>
          <cell r="W81">
            <v>1</v>
          </cell>
          <cell r="Y81">
            <v>0</v>
          </cell>
        </row>
        <row r="82">
          <cell r="U82">
            <v>2005651</v>
          </cell>
          <cell r="V82" t="str">
            <v>METROS PERFIL BATIENTE PVC NEGRO</v>
          </cell>
          <cell r="W82">
            <v>1182</v>
          </cell>
          <cell r="Y82">
            <v>0</v>
          </cell>
        </row>
        <row r="83">
          <cell r="U83">
            <v>2005652</v>
          </cell>
          <cell r="V83" t="str">
            <v>METROS PERFIL BATIENTE PVC BLANCO</v>
          </cell>
          <cell r="W83">
            <v>270</v>
          </cell>
          <cell r="Y83">
            <v>0</v>
          </cell>
        </row>
        <row r="84">
          <cell r="U84">
            <v>2005654</v>
          </cell>
          <cell r="V84" t="str">
            <v>CANOA PVC DE 2 MTS BEIGE</v>
          </cell>
          <cell r="W84">
            <v>32</v>
          </cell>
          <cell r="Y84">
            <v>10.28</v>
          </cell>
        </row>
        <row r="85">
          <cell r="U85">
            <v>2005655</v>
          </cell>
          <cell r="V85" t="str">
            <v>CANOA PVC ESTILO CLASICO 2MTS BLANCA</v>
          </cell>
          <cell r="W85">
            <v>77</v>
          </cell>
          <cell r="Y85">
            <v>11.18</v>
          </cell>
        </row>
        <row r="86">
          <cell r="U86">
            <v>2005657</v>
          </cell>
          <cell r="V86" t="str">
            <v>CANOA PVC DE 3 MTS BEIGE</v>
          </cell>
          <cell r="W86">
            <v>33</v>
          </cell>
          <cell r="Y86">
            <v>15.47</v>
          </cell>
        </row>
        <row r="87">
          <cell r="U87">
            <v>2005658</v>
          </cell>
          <cell r="V87" t="str">
            <v>CANOA PVC ESTILO CLASICO 3MTS BLANCA</v>
          </cell>
          <cell r="W87">
            <v>717</v>
          </cell>
          <cell r="Y87">
            <v>16.809999999999999</v>
          </cell>
        </row>
        <row r="88">
          <cell r="U88">
            <v>2005660</v>
          </cell>
          <cell r="V88" t="str">
            <v>CANOA PVC 6 M BEIGE</v>
          </cell>
          <cell r="W88">
            <v>360</v>
          </cell>
          <cell r="Y88">
            <v>30.92</v>
          </cell>
        </row>
        <row r="89">
          <cell r="U89">
            <v>2005661</v>
          </cell>
          <cell r="V89" t="str">
            <v>CANOA PVC ESTILO CLASICO 6M BLANCA</v>
          </cell>
          <cell r="W89">
            <v>492</v>
          </cell>
          <cell r="Y89">
            <v>33.61</v>
          </cell>
        </row>
        <row r="90">
          <cell r="U90">
            <v>2005662</v>
          </cell>
          <cell r="V90" t="str">
            <v>METROS PERFIL H PVC BEIGE</v>
          </cell>
          <cell r="W90">
            <v>1074</v>
          </cell>
          <cell r="Y90">
            <v>0</v>
          </cell>
        </row>
        <row r="91">
          <cell r="U91">
            <v>2005663</v>
          </cell>
          <cell r="V91" t="str">
            <v>METROS PERFIL H PVC NEGRO</v>
          </cell>
          <cell r="W91">
            <v>108</v>
          </cell>
          <cell r="Y91">
            <v>0</v>
          </cell>
        </row>
        <row r="92">
          <cell r="U92">
            <v>2005664</v>
          </cell>
          <cell r="V92" t="str">
            <v>METROS PERFIL H PVC BLANCO</v>
          </cell>
          <cell r="W92">
            <v>360</v>
          </cell>
          <cell r="Y92">
            <v>0</v>
          </cell>
        </row>
        <row r="93">
          <cell r="U93">
            <v>2005669</v>
          </cell>
          <cell r="V93" t="str">
            <v>TUBO PVC 50MM (2")X6MTS RIEGO SC AZ</v>
          </cell>
          <cell r="W93">
            <v>93</v>
          </cell>
          <cell r="Y93">
            <v>14.21</v>
          </cell>
        </row>
        <row r="94">
          <cell r="U94">
            <v>2005670</v>
          </cell>
          <cell r="V94" t="str">
            <v>TUBO PVC 75MM (3")X6MTS RIEGO SC AZ</v>
          </cell>
          <cell r="W94">
            <v>34</v>
          </cell>
          <cell r="Y94">
            <v>15.96</v>
          </cell>
        </row>
        <row r="95">
          <cell r="U95">
            <v>2005671</v>
          </cell>
          <cell r="V95" t="str">
            <v>TUBO PVC 100MM (4")X6MTS RIEGO SC AZ</v>
          </cell>
          <cell r="W95">
            <v>93</v>
          </cell>
          <cell r="Y95">
            <v>30.45</v>
          </cell>
        </row>
        <row r="96">
          <cell r="U96">
            <v>2005673</v>
          </cell>
          <cell r="V96" t="str">
            <v>TUBO PVC 125MM (5")X6MTS RIEGO SC AZ</v>
          </cell>
          <cell r="W96">
            <v>81</v>
          </cell>
          <cell r="Y96">
            <v>36.07</v>
          </cell>
        </row>
        <row r="97">
          <cell r="U97">
            <v>2005690</v>
          </cell>
          <cell r="V97" t="str">
            <v>TUBO CPVC 12MM(1/2")X6M SDR11 SC BE</v>
          </cell>
          <cell r="W97">
            <v>0</v>
          </cell>
          <cell r="Y97">
            <v>14.7</v>
          </cell>
        </row>
        <row r="98">
          <cell r="U98">
            <v>2005691</v>
          </cell>
          <cell r="V98" t="str">
            <v>TUBO CPVC FGG 12MM(1/2")X6M SDR11 SC BE</v>
          </cell>
          <cell r="W98">
            <v>73</v>
          </cell>
          <cell r="Y98">
            <v>14.7</v>
          </cell>
        </row>
        <row r="99">
          <cell r="U99">
            <v>2005699</v>
          </cell>
          <cell r="V99" t="str">
            <v>TUBO CPVC 18MM(3/4")X6M SDR11 SC BE</v>
          </cell>
          <cell r="W99">
            <v>0</v>
          </cell>
          <cell r="Y99">
            <v>24.19</v>
          </cell>
        </row>
        <row r="100">
          <cell r="U100">
            <v>2005700</v>
          </cell>
          <cell r="V100" t="str">
            <v>TUBO CPVC FGG 18MM(3/4")X6M SDR11 SC BE</v>
          </cell>
          <cell r="W100">
            <v>93</v>
          </cell>
          <cell r="Y100">
            <v>24.19</v>
          </cell>
        </row>
        <row r="101">
          <cell r="U101">
            <v>2005709</v>
          </cell>
          <cell r="V101" t="str">
            <v>TUBO CPVC FGG 25MM(1")X6M SDR11 SC BE</v>
          </cell>
          <cell r="W101">
            <v>0</v>
          </cell>
          <cell r="Y101">
            <v>30</v>
          </cell>
        </row>
        <row r="102">
          <cell r="U102">
            <v>2005724</v>
          </cell>
          <cell r="V102" t="str">
            <v>TUBO CPVC FGG 38MM(1 1/2")X6M SDR11 SC B</v>
          </cell>
          <cell r="W102">
            <v>26</v>
          </cell>
          <cell r="Y102">
            <v>75</v>
          </cell>
        </row>
        <row r="103">
          <cell r="U103">
            <v>2005764</v>
          </cell>
          <cell r="V103" t="str">
            <v>TUBO PVC 150MM (6") ALCANTARILLADO CC GR</v>
          </cell>
          <cell r="W103">
            <v>417</v>
          </cell>
          <cell r="Y103">
            <v>85.47</v>
          </cell>
        </row>
        <row r="104">
          <cell r="U104">
            <v>2005766</v>
          </cell>
          <cell r="V104" t="str">
            <v>TUBO PVC 200MM (8") ALCANTARILLADO CC GR</v>
          </cell>
          <cell r="W104">
            <v>186</v>
          </cell>
          <cell r="Y104">
            <v>135.69999999999999</v>
          </cell>
        </row>
        <row r="105">
          <cell r="U105">
            <v>2005771</v>
          </cell>
          <cell r="V105" t="str">
            <v>TUBO PVC COND 12MM(1/2")X3M SC GR</v>
          </cell>
          <cell r="W105">
            <v>32</v>
          </cell>
          <cell r="Y105">
            <v>1.4</v>
          </cell>
        </row>
        <row r="106">
          <cell r="U106">
            <v>2005776</v>
          </cell>
          <cell r="V106" t="str">
            <v>TUBO PVC COND 18MM(3/4")X3M SC GR</v>
          </cell>
          <cell r="W106">
            <v>176</v>
          </cell>
          <cell r="Y106">
            <v>2.7</v>
          </cell>
        </row>
        <row r="107">
          <cell r="U107">
            <v>2005779</v>
          </cell>
          <cell r="V107" t="str">
            <v>TUBO PVC COND 25MM(1")X3M SC GR</v>
          </cell>
          <cell r="W107">
            <v>17</v>
          </cell>
          <cell r="Y107">
            <v>3</v>
          </cell>
        </row>
        <row r="108">
          <cell r="U108">
            <v>2005781</v>
          </cell>
          <cell r="V108" t="str">
            <v>TUBO PVC COND 31MM(1 1/4")X3M SC GR</v>
          </cell>
          <cell r="W108">
            <v>54</v>
          </cell>
          <cell r="Y108">
            <v>3.9</v>
          </cell>
        </row>
        <row r="109">
          <cell r="U109">
            <v>2005783</v>
          </cell>
          <cell r="V109" t="str">
            <v>TUBO PVC COND 38MM(1 1/2")X3M SC GR</v>
          </cell>
          <cell r="W109">
            <v>206</v>
          </cell>
          <cell r="Y109">
            <v>5</v>
          </cell>
        </row>
        <row r="110">
          <cell r="U110">
            <v>2005785</v>
          </cell>
          <cell r="V110" t="str">
            <v>TUBO PVC COND 50MM(2")X3M SC GR</v>
          </cell>
          <cell r="W110">
            <v>237</v>
          </cell>
          <cell r="Y110">
            <v>7.2</v>
          </cell>
        </row>
        <row r="111">
          <cell r="U111">
            <v>2005802</v>
          </cell>
          <cell r="V111" t="str">
            <v>CAJA RECTANGULAR PVC BL</v>
          </cell>
          <cell r="W111">
            <v>19</v>
          </cell>
          <cell r="Y111">
            <v>1.47</v>
          </cell>
        </row>
        <row r="112">
          <cell r="U112">
            <v>2005804</v>
          </cell>
          <cell r="V112" t="str">
            <v>CAJA OCTAGONAL PVC BLANCA</v>
          </cell>
          <cell r="W112">
            <v>142</v>
          </cell>
          <cell r="Y112">
            <v>1.6</v>
          </cell>
        </row>
        <row r="113">
          <cell r="U113">
            <v>2005811</v>
          </cell>
          <cell r="V113" t="str">
            <v>CODO LISO  CPVC FGG 12MM(1/2")X90 BE</v>
          </cell>
          <cell r="W113">
            <v>577</v>
          </cell>
          <cell r="Y113">
            <v>0.49</v>
          </cell>
        </row>
        <row r="114">
          <cell r="U114">
            <v>2005812</v>
          </cell>
          <cell r="V114" t="str">
            <v>CODO LISO  CPVC FGG 18MM(3/4")X90 BE</v>
          </cell>
          <cell r="W114">
            <v>117</v>
          </cell>
          <cell r="Y114">
            <v>2.02</v>
          </cell>
        </row>
        <row r="115">
          <cell r="U115">
            <v>2005813</v>
          </cell>
          <cell r="V115" t="str">
            <v>ADAPTADOR MACHO CPVC FGG 12MM(1/2") BE</v>
          </cell>
          <cell r="W115">
            <v>922</v>
          </cell>
          <cell r="Y115">
            <v>0.47</v>
          </cell>
        </row>
        <row r="116">
          <cell r="U116">
            <v>2005814</v>
          </cell>
          <cell r="V116" t="str">
            <v>ADAPTADOR MACHO CPVC FGG 18MM(3/4") BE</v>
          </cell>
          <cell r="W116">
            <v>175</v>
          </cell>
          <cell r="Y116">
            <v>0.69</v>
          </cell>
        </row>
        <row r="117">
          <cell r="U117">
            <v>2005815</v>
          </cell>
          <cell r="V117" t="str">
            <v>TAPON HEMBRA LISO CPVC FGG 12MM(1/2") BE</v>
          </cell>
          <cell r="W117">
            <v>213</v>
          </cell>
          <cell r="Y117">
            <v>0.65</v>
          </cell>
        </row>
        <row r="118">
          <cell r="U118">
            <v>2005816</v>
          </cell>
          <cell r="V118" t="str">
            <v>TAPON HEMBRA LISO CPVC FGG 18MM(3/4") BE</v>
          </cell>
          <cell r="W118">
            <v>279</v>
          </cell>
          <cell r="Y118">
            <v>1.48</v>
          </cell>
        </row>
        <row r="119">
          <cell r="U119">
            <v>2005817</v>
          </cell>
          <cell r="V119" t="str">
            <v>UNION LISA CPVC FGG 12MM (1/2") BE</v>
          </cell>
          <cell r="W119">
            <v>2487</v>
          </cell>
          <cell r="Y119">
            <v>0.4</v>
          </cell>
        </row>
        <row r="120">
          <cell r="U120">
            <v>2005818</v>
          </cell>
          <cell r="V120" t="str">
            <v>UNION LISA CPVC FGG 18MM (3/4") BE</v>
          </cell>
          <cell r="W120">
            <v>110</v>
          </cell>
          <cell r="Y120">
            <v>1.1599999999999999</v>
          </cell>
        </row>
        <row r="121">
          <cell r="U121">
            <v>2005819</v>
          </cell>
          <cell r="V121" t="str">
            <v>TE LISA CPVC FGG 12MM (1/2") BE</v>
          </cell>
          <cell r="W121">
            <v>799</v>
          </cell>
          <cell r="Y121">
            <v>0.68</v>
          </cell>
        </row>
        <row r="122">
          <cell r="U122">
            <v>2005821</v>
          </cell>
          <cell r="V122" t="str">
            <v>TE LISA CPVC FGG 18MM (3/4") BE</v>
          </cell>
          <cell r="W122">
            <v>405</v>
          </cell>
          <cell r="Y122">
            <v>1.04</v>
          </cell>
        </row>
        <row r="123">
          <cell r="U123">
            <v>2005823</v>
          </cell>
          <cell r="V123" t="str">
            <v>RED LI CPVC FGG 18 MM (3/4)X12MM (1/2)BE</v>
          </cell>
          <cell r="W123">
            <v>592</v>
          </cell>
          <cell r="Y123">
            <v>0.72</v>
          </cell>
        </row>
        <row r="124">
          <cell r="U124">
            <v>2005828</v>
          </cell>
          <cell r="V124" t="str">
            <v>UNION LISA  PVC PRES 12MM(1/2") BL</v>
          </cell>
          <cell r="W124">
            <v>7322</v>
          </cell>
          <cell r="Y124">
            <v>0.33600000000000002</v>
          </cell>
        </row>
        <row r="125">
          <cell r="U125">
            <v>2005830</v>
          </cell>
          <cell r="V125" t="str">
            <v>UNION LISA  PVC  PRES 18MM(3/4") BL</v>
          </cell>
          <cell r="W125">
            <v>1675</v>
          </cell>
          <cell r="Y125">
            <v>0.36749999999999999</v>
          </cell>
        </row>
        <row r="126">
          <cell r="U126">
            <v>2005832</v>
          </cell>
          <cell r="V126" t="str">
            <v>UNION LISA  PVC  PRES 25MM(1") BL</v>
          </cell>
          <cell r="W126">
            <v>1043</v>
          </cell>
          <cell r="Y126">
            <v>0.76649999999999996</v>
          </cell>
        </row>
        <row r="127">
          <cell r="U127">
            <v>2005833</v>
          </cell>
          <cell r="V127" t="str">
            <v>UNION LISA  PVC PRES 31MM(1 1/4") BL</v>
          </cell>
          <cell r="W127">
            <v>681</v>
          </cell>
          <cell r="Y127">
            <v>0.91349999999999998</v>
          </cell>
        </row>
        <row r="128">
          <cell r="U128">
            <v>2005835</v>
          </cell>
          <cell r="V128" t="str">
            <v>UNION LISA  PVC PRES 38MM(1 1/2") BL</v>
          </cell>
          <cell r="W128">
            <v>587</v>
          </cell>
          <cell r="Y128">
            <v>1.2915000000000001</v>
          </cell>
        </row>
        <row r="129">
          <cell r="U129">
            <v>2005837</v>
          </cell>
          <cell r="V129" t="str">
            <v>UNION LISA PVC PRESS 50MM (2") BL</v>
          </cell>
          <cell r="W129">
            <v>602</v>
          </cell>
          <cell r="Y129">
            <v>1.974</v>
          </cell>
        </row>
        <row r="130">
          <cell r="U130">
            <v>2005838</v>
          </cell>
          <cell r="V130" t="str">
            <v>UNION LISA  PVC  PRES 62MM(2 1/2") BL</v>
          </cell>
          <cell r="W130">
            <v>78</v>
          </cell>
          <cell r="Y130">
            <v>4.55</v>
          </cell>
        </row>
        <row r="131">
          <cell r="U131">
            <v>2005840</v>
          </cell>
          <cell r="V131" t="str">
            <v>UNION LISA  PVC PRES 75MM(3") BL</v>
          </cell>
          <cell r="W131">
            <v>232</v>
          </cell>
          <cell r="Y131">
            <v>8.92</v>
          </cell>
        </row>
        <row r="132">
          <cell r="U132">
            <v>2005842</v>
          </cell>
          <cell r="V132" t="str">
            <v>UNION LISA  PVC  PRES 100MM(4") BL</v>
          </cell>
          <cell r="W132">
            <v>108</v>
          </cell>
          <cell r="Y132">
            <v>9.91</v>
          </cell>
        </row>
        <row r="133">
          <cell r="U133">
            <v>2005844</v>
          </cell>
          <cell r="V133" t="str">
            <v>UNION LISA  PVC PRES 150MM(6") BL</v>
          </cell>
          <cell r="W133">
            <v>7</v>
          </cell>
          <cell r="Y133">
            <v>22.87</v>
          </cell>
        </row>
        <row r="134">
          <cell r="U134">
            <v>2005845</v>
          </cell>
          <cell r="V134" t="str">
            <v>REDUCCION LI PVC PRES 18MMX12MM BLANC</v>
          </cell>
          <cell r="W134">
            <v>1759</v>
          </cell>
          <cell r="Y134">
            <v>0.315</v>
          </cell>
        </row>
        <row r="135">
          <cell r="U135">
            <v>2005846</v>
          </cell>
          <cell r="V135" t="str">
            <v>RED LI  PVC PRES 25MM(1")X12MM(1/2") BL</v>
          </cell>
          <cell r="W135">
            <v>1023</v>
          </cell>
          <cell r="Y135">
            <v>0.47249999999999998</v>
          </cell>
        </row>
        <row r="136">
          <cell r="U136">
            <v>2005847</v>
          </cell>
          <cell r="V136" t="str">
            <v>RED LI  PVC PRES  25MM(1")X18MM(3/4") BL</v>
          </cell>
          <cell r="W136">
            <v>714</v>
          </cell>
          <cell r="Y136">
            <v>0.47249999999999998</v>
          </cell>
        </row>
        <row r="137">
          <cell r="U137">
            <v>2005848</v>
          </cell>
          <cell r="V137" t="str">
            <v>RED PVC PRES 31MM(1 1/4")X12MM(1/2") BL</v>
          </cell>
          <cell r="W137">
            <v>388</v>
          </cell>
          <cell r="Y137">
            <v>0.87150000000000005</v>
          </cell>
        </row>
        <row r="138">
          <cell r="U138">
            <v>2005849</v>
          </cell>
          <cell r="V138" t="str">
            <v>RED PVC PRES 31MM(1 1/4")X18MM(3/4") BL</v>
          </cell>
          <cell r="W138">
            <v>181</v>
          </cell>
          <cell r="Y138">
            <v>0.87150000000000005</v>
          </cell>
        </row>
        <row r="139">
          <cell r="U139">
            <v>2005850</v>
          </cell>
          <cell r="V139" t="str">
            <v>RED LI PVC PRES 31MM(1 1/4")X25MM(1") BL</v>
          </cell>
          <cell r="W139">
            <v>467</v>
          </cell>
          <cell r="Y139">
            <v>0.87150000000000005</v>
          </cell>
        </row>
        <row r="140">
          <cell r="U140">
            <v>2005851</v>
          </cell>
          <cell r="V140" t="str">
            <v>RED PVC PRES 38MM(1 1/2")X12MM(1/2") BL</v>
          </cell>
          <cell r="W140">
            <v>282</v>
          </cell>
          <cell r="Y140">
            <v>1.008</v>
          </cell>
        </row>
        <row r="141">
          <cell r="U141">
            <v>2005852</v>
          </cell>
          <cell r="V141" t="str">
            <v>RED PVC PRES 38MM(1 1/2")X18MM(3/4") BL</v>
          </cell>
          <cell r="W141">
            <v>207</v>
          </cell>
          <cell r="Y141">
            <v>1.008</v>
          </cell>
        </row>
        <row r="142">
          <cell r="U142">
            <v>2005853</v>
          </cell>
          <cell r="V142" t="str">
            <v>RED LI PVC PRES 38MM(1 1/2")X25MM(1") BL</v>
          </cell>
          <cell r="W142">
            <v>283</v>
          </cell>
          <cell r="Y142">
            <v>1.008</v>
          </cell>
        </row>
        <row r="143">
          <cell r="U143">
            <v>2005854</v>
          </cell>
          <cell r="V143" t="str">
            <v>RED PVC PRE 38MM(1 1/2")X31MM(1 1/4") BL</v>
          </cell>
          <cell r="W143">
            <v>176</v>
          </cell>
          <cell r="Y143">
            <v>1.008</v>
          </cell>
        </row>
        <row r="144">
          <cell r="U144">
            <v>2005855</v>
          </cell>
          <cell r="V144" t="str">
            <v>RED LI PVC PRES 50MM(2")X12MM(1/2") BL</v>
          </cell>
          <cell r="W144">
            <v>752</v>
          </cell>
          <cell r="Y144">
            <v>1.9424999999999999</v>
          </cell>
        </row>
        <row r="145">
          <cell r="U145">
            <v>2005856</v>
          </cell>
          <cell r="V145" t="str">
            <v>RED LI PVC PRES 50MM(2")X18MM(3/4") BL</v>
          </cell>
          <cell r="W145">
            <v>1288</v>
          </cell>
          <cell r="Y145">
            <v>1.9424999999999999</v>
          </cell>
        </row>
        <row r="146">
          <cell r="U146">
            <v>2005857</v>
          </cell>
          <cell r="V146" t="str">
            <v>RED LI PVC PRES 50MM(2")X25MM(1") BL</v>
          </cell>
          <cell r="W146">
            <v>267</v>
          </cell>
          <cell r="Y146">
            <v>1.9424999999999999</v>
          </cell>
        </row>
        <row r="147">
          <cell r="U147">
            <v>2005858</v>
          </cell>
          <cell r="V147" t="str">
            <v>RED LI PVC PRES 50MM(2")X31MM(1 1/4") BL</v>
          </cell>
          <cell r="W147">
            <v>177</v>
          </cell>
          <cell r="Y147">
            <v>1.9950000000000001</v>
          </cell>
        </row>
        <row r="148">
          <cell r="U148">
            <v>2005859</v>
          </cell>
          <cell r="V148" t="str">
            <v>RED LI PVC PRESS 50MM(2")X38MM(1-1/2) BL</v>
          </cell>
          <cell r="W148">
            <v>577</v>
          </cell>
          <cell r="Y148">
            <v>1.9424999999999999</v>
          </cell>
        </row>
        <row r="149">
          <cell r="U149">
            <v>2005861</v>
          </cell>
          <cell r="V149" t="str">
            <v>RED LI PVC PRES 62MM(2 1/2")X50MM(2") BL</v>
          </cell>
          <cell r="W149">
            <v>82</v>
          </cell>
          <cell r="Y149">
            <v>4.1580000000000004</v>
          </cell>
        </row>
        <row r="150">
          <cell r="U150">
            <v>2005866</v>
          </cell>
          <cell r="V150" t="str">
            <v>RED LI PVC PRES 75MM(3")X50MM(2") BL</v>
          </cell>
          <cell r="W150">
            <v>102</v>
          </cell>
          <cell r="Y150">
            <v>5.8274999999999997</v>
          </cell>
        </row>
        <row r="151">
          <cell r="U151">
            <v>2005868</v>
          </cell>
          <cell r="V151" t="str">
            <v>RED LI PVC PRES 100MM(4")X50MM(2") BL</v>
          </cell>
          <cell r="W151">
            <v>40</v>
          </cell>
          <cell r="Y151">
            <v>10.4055</v>
          </cell>
        </row>
        <row r="152">
          <cell r="U152">
            <v>2005870</v>
          </cell>
          <cell r="V152" t="str">
            <v>RED LI PVC PRES 100MM(4")X75MM(3") BL</v>
          </cell>
          <cell r="W152">
            <v>27</v>
          </cell>
          <cell r="Y152">
            <v>12.6</v>
          </cell>
        </row>
        <row r="153">
          <cell r="U153">
            <v>2005874</v>
          </cell>
          <cell r="V153" t="str">
            <v>RED LI PVC PRES 150MM(6")X100MM(4") BL</v>
          </cell>
          <cell r="W153">
            <v>24</v>
          </cell>
          <cell r="Y153">
            <v>29.420999999999999</v>
          </cell>
        </row>
        <row r="154">
          <cell r="U154">
            <v>2005875</v>
          </cell>
          <cell r="V154" t="str">
            <v>CODO LISO PVC PRES 12MM (1/2")X90 BL</v>
          </cell>
          <cell r="W154">
            <v>19194</v>
          </cell>
          <cell r="Y154">
            <v>0.315</v>
          </cell>
        </row>
        <row r="155">
          <cell r="U155">
            <v>2005876</v>
          </cell>
          <cell r="V155" t="str">
            <v>CODO LISO PVC PRES 18MM (3/4")X90 BL</v>
          </cell>
          <cell r="W155">
            <v>2713</v>
          </cell>
          <cell r="Y155">
            <v>0.70350000000000001</v>
          </cell>
        </row>
        <row r="156">
          <cell r="U156">
            <v>2005877</v>
          </cell>
          <cell r="V156" t="str">
            <v>CODO LISO PVC PRES 25MM (1")X90 BL</v>
          </cell>
          <cell r="W156">
            <v>3354</v>
          </cell>
          <cell r="Y156">
            <v>1.2075</v>
          </cell>
        </row>
        <row r="157">
          <cell r="U157">
            <v>2005878</v>
          </cell>
          <cell r="V157" t="str">
            <v>CODO LISO PVC PRES 31MM (1 1/4")X90 BL</v>
          </cell>
          <cell r="W157">
            <v>1065</v>
          </cell>
          <cell r="Y157">
            <v>1.9319999999999999</v>
          </cell>
        </row>
        <row r="158">
          <cell r="U158">
            <v>2005879</v>
          </cell>
          <cell r="V158" t="str">
            <v>CODO LISO PVC PRES 38MM (1 1/2")X90 BL</v>
          </cell>
          <cell r="W158">
            <v>1839</v>
          </cell>
          <cell r="Y158">
            <v>2.3940000000000001</v>
          </cell>
        </row>
        <row r="159">
          <cell r="U159">
            <v>2005880</v>
          </cell>
          <cell r="V159" t="str">
            <v>CODO LISO PVC PRESS 50MM(2")X90 BL</v>
          </cell>
          <cell r="W159">
            <v>2569</v>
          </cell>
          <cell r="Y159">
            <v>3.8115000000000001</v>
          </cell>
        </row>
        <row r="160">
          <cell r="U160">
            <v>2005883</v>
          </cell>
          <cell r="V160" t="str">
            <v>CODO LISO PVC PRES 62MM (2 1/2")X90 BL</v>
          </cell>
          <cell r="W160">
            <v>83</v>
          </cell>
          <cell r="Y160">
            <v>11.214</v>
          </cell>
        </row>
        <row r="161">
          <cell r="U161">
            <v>2005884</v>
          </cell>
          <cell r="V161" t="str">
            <v>CODO LISO PVC PRES 75MM (3")X90 BL</v>
          </cell>
          <cell r="W161">
            <v>295</v>
          </cell>
          <cell r="Y161">
            <v>11.7705</v>
          </cell>
        </row>
        <row r="162">
          <cell r="U162">
            <v>2005885</v>
          </cell>
          <cell r="V162" t="str">
            <v>CODO LISO PVC PRES 100MM (4")X90 BL</v>
          </cell>
          <cell r="W162">
            <v>173</v>
          </cell>
          <cell r="Y162">
            <v>21.136500000000002</v>
          </cell>
        </row>
        <row r="163">
          <cell r="U163">
            <v>2005886</v>
          </cell>
          <cell r="V163" t="str">
            <v>CODO LISO PVC PRES 150MM (6")X90 BL</v>
          </cell>
          <cell r="W163">
            <v>18</v>
          </cell>
          <cell r="Y163">
            <v>57.854999999999997</v>
          </cell>
        </row>
        <row r="164">
          <cell r="U164">
            <v>2005887</v>
          </cell>
          <cell r="V164" t="str">
            <v>TE LISA PVC PRES 12MM (1/2") BL</v>
          </cell>
          <cell r="W164">
            <v>6080</v>
          </cell>
          <cell r="Y164">
            <v>0.63</v>
          </cell>
        </row>
        <row r="165">
          <cell r="U165">
            <v>2005888</v>
          </cell>
          <cell r="V165" t="str">
            <v>TE LISA PVC PRES 18MM (3/4") BL</v>
          </cell>
          <cell r="W165">
            <v>628</v>
          </cell>
          <cell r="Y165">
            <v>0.89249999999999996</v>
          </cell>
        </row>
        <row r="166">
          <cell r="U166">
            <v>2005889</v>
          </cell>
          <cell r="V166" t="str">
            <v>TE LISA PVC PRES 25MM (1") BL</v>
          </cell>
          <cell r="W166">
            <v>2353</v>
          </cell>
          <cell r="Y166">
            <v>1.4175</v>
          </cell>
        </row>
        <row r="167">
          <cell r="U167">
            <v>2005890</v>
          </cell>
          <cell r="V167" t="str">
            <v>TE LISA PVC PRES 31MM (1 1/4") BL</v>
          </cell>
          <cell r="W167">
            <v>64</v>
          </cell>
          <cell r="Y167">
            <v>2.2469999999999999</v>
          </cell>
        </row>
        <row r="168">
          <cell r="U168">
            <v>2005891</v>
          </cell>
          <cell r="V168" t="str">
            <v>TE LISA PVC PRES 38MM (1 1/2") BL</v>
          </cell>
          <cell r="W168">
            <v>732</v>
          </cell>
          <cell r="Y168">
            <v>2.9504999999999999</v>
          </cell>
        </row>
        <row r="169">
          <cell r="U169">
            <v>2005893</v>
          </cell>
          <cell r="V169" t="str">
            <v>TE LISA PVC PRESS 50MM (2") BL</v>
          </cell>
          <cell r="W169">
            <v>885</v>
          </cell>
          <cell r="Y169">
            <v>4.3259999999999996</v>
          </cell>
        </row>
        <row r="170">
          <cell r="U170">
            <v>2005895</v>
          </cell>
          <cell r="V170" t="str">
            <v>TE LISA PVC PRES 62MM ( 2 1/2") BL</v>
          </cell>
          <cell r="W170">
            <v>196</v>
          </cell>
          <cell r="Y170">
            <v>13.996499999999999</v>
          </cell>
        </row>
        <row r="171">
          <cell r="U171">
            <v>2005896</v>
          </cell>
          <cell r="V171" t="str">
            <v>TE LISA PVC PRES 75MM  (3") BL</v>
          </cell>
          <cell r="W171">
            <v>160</v>
          </cell>
          <cell r="Y171">
            <v>16.190999999999999</v>
          </cell>
        </row>
        <row r="172">
          <cell r="U172">
            <v>2005897</v>
          </cell>
          <cell r="V172" t="str">
            <v>TE LISA PVC PRES 100MM (4") BL</v>
          </cell>
          <cell r="W172">
            <v>79</v>
          </cell>
          <cell r="Y172">
            <v>31.206</v>
          </cell>
        </row>
        <row r="173">
          <cell r="U173">
            <v>2005899</v>
          </cell>
          <cell r="V173" t="str">
            <v>TE LISA PVC PRES 150MM (6") BL</v>
          </cell>
          <cell r="W173">
            <v>63</v>
          </cell>
          <cell r="Y173">
            <v>90.783000000000001</v>
          </cell>
        </row>
        <row r="174">
          <cell r="U174">
            <v>2005901</v>
          </cell>
          <cell r="V174" t="str">
            <v>ADAPTADOR HEMBRA PVC PRES 12MM (1/2") BL</v>
          </cell>
          <cell r="W174">
            <v>7357</v>
          </cell>
          <cell r="Y174">
            <v>0.40949999999999998</v>
          </cell>
        </row>
        <row r="175">
          <cell r="U175">
            <v>2005902</v>
          </cell>
          <cell r="V175" t="str">
            <v>ADAPTADOR HEMBRA PVC PRES 18MM (3/4") BL</v>
          </cell>
          <cell r="W175">
            <v>2259</v>
          </cell>
          <cell r="Y175">
            <v>0.53549999999999998</v>
          </cell>
        </row>
        <row r="176">
          <cell r="U176">
            <v>2005903</v>
          </cell>
          <cell r="V176" t="str">
            <v>ADAPTADOR HEMBRA PVC PRES 25MM (1") BL</v>
          </cell>
          <cell r="W176">
            <v>477</v>
          </cell>
          <cell r="Y176">
            <v>0.9345</v>
          </cell>
        </row>
        <row r="177">
          <cell r="U177">
            <v>2005904</v>
          </cell>
          <cell r="V177" t="str">
            <v>ADAPTADOR HEMBRA PVC PRES 31MM(11/4")BL</v>
          </cell>
          <cell r="W177">
            <v>26</v>
          </cell>
          <cell r="Y177">
            <v>1.2075</v>
          </cell>
        </row>
        <row r="178">
          <cell r="U178">
            <v>2005905</v>
          </cell>
          <cell r="V178" t="str">
            <v>ADAPTADOR HEMBRA PVC PRES 38MM(1 1/2")BL</v>
          </cell>
          <cell r="W178">
            <v>1231</v>
          </cell>
          <cell r="Y178">
            <v>1.4595</v>
          </cell>
        </row>
        <row r="179">
          <cell r="U179">
            <v>2005906</v>
          </cell>
          <cell r="V179" t="str">
            <v>ADAPTADOR HEMBRA PVC PRESS 50MM(2") BL</v>
          </cell>
          <cell r="W179">
            <v>902</v>
          </cell>
          <cell r="Y179">
            <v>1.89</v>
          </cell>
        </row>
        <row r="180">
          <cell r="U180">
            <v>2005911</v>
          </cell>
          <cell r="V180" t="str">
            <v>ADAPTADOR MACHO PVC PRES 12MM (1/2") BL</v>
          </cell>
          <cell r="W180">
            <v>12191</v>
          </cell>
          <cell r="Y180">
            <v>0.30449999999999999</v>
          </cell>
        </row>
        <row r="181">
          <cell r="U181">
            <v>2005913</v>
          </cell>
          <cell r="V181" t="str">
            <v>ADAPTADOR MACHO PVC PRES 18MM (3/4") BL</v>
          </cell>
          <cell r="W181">
            <v>2897</v>
          </cell>
          <cell r="Y181">
            <v>0.42</v>
          </cell>
        </row>
        <row r="182">
          <cell r="U182">
            <v>2005915</v>
          </cell>
          <cell r="V182" t="str">
            <v>ADAPTADOR MACHO PVC PRES 25MM (1") BL</v>
          </cell>
          <cell r="W182">
            <v>1464</v>
          </cell>
          <cell r="Y182">
            <v>0.70350000000000001</v>
          </cell>
        </row>
        <row r="183">
          <cell r="U183">
            <v>2005916</v>
          </cell>
          <cell r="V183" t="str">
            <v>ADAPTADOR MACHO PVC PRES 31MM(1 1/4")BL</v>
          </cell>
          <cell r="W183">
            <v>0</v>
          </cell>
          <cell r="Y183">
            <v>1.1025</v>
          </cell>
        </row>
        <row r="184">
          <cell r="U184">
            <v>2005918</v>
          </cell>
          <cell r="V184" t="str">
            <v>ADAPTADOR MACHO PVC PRES 38MM (1 1/2")BL</v>
          </cell>
          <cell r="W184">
            <v>525</v>
          </cell>
          <cell r="Y184">
            <v>1.1970000000000001</v>
          </cell>
        </row>
        <row r="185">
          <cell r="U185">
            <v>2005920</v>
          </cell>
          <cell r="V185" t="str">
            <v>ADAPTADOR MACHO PVC PRESS 50MM(2") BL</v>
          </cell>
          <cell r="W185">
            <v>917</v>
          </cell>
          <cell r="Y185">
            <v>1.89</v>
          </cell>
        </row>
        <row r="186">
          <cell r="U186">
            <v>2005922</v>
          </cell>
          <cell r="V186" t="str">
            <v>ADAPTADOR MACHO PVC PRES 62MM(2 1/2")BL</v>
          </cell>
          <cell r="W186">
            <v>61</v>
          </cell>
          <cell r="Y186">
            <v>4.9874999999999998</v>
          </cell>
        </row>
        <row r="187">
          <cell r="U187">
            <v>2005924</v>
          </cell>
          <cell r="V187" t="str">
            <v>ADAPTADOR MACHO PVC PRES 75MM (3") BL</v>
          </cell>
          <cell r="W187">
            <v>129</v>
          </cell>
          <cell r="Y187">
            <v>6.7934999999999999</v>
          </cell>
        </row>
        <row r="188">
          <cell r="U188">
            <v>2005926</v>
          </cell>
          <cell r="V188" t="str">
            <v>ADAPTADOR MACHO PVC PRES 100MM (4") BL</v>
          </cell>
          <cell r="W188">
            <v>61</v>
          </cell>
          <cell r="Y188">
            <v>9.4184999999999999</v>
          </cell>
        </row>
        <row r="189">
          <cell r="U189">
            <v>2005927</v>
          </cell>
          <cell r="V189" t="str">
            <v>ADAPTADOR MACHO PVC PRES 150MM (6") BL</v>
          </cell>
          <cell r="W189">
            <v>7</v>
          </cell>
          <cell r="Y189">
            <v>39.952500000000001</v>
          </cell>
        </row>
        <row r="190">
          <cell r="U190">
            <v>2005928</v>
          </cell>
          <cell r="V190" t="str">
            <v>CODO LISO PVC PRES 12MM (1/2")X45 BL</v>
          </cell>
          <cell r="W190">
            <v>667</v>
          </cell>
          <cell r="Y190">
            <v>0.41799999999999998</v>
          </cell>
        </row>
        <row r="191">
          <cell r="U191">
            <v>2005929</v>
          </cell>
          <cell r="V191" t="str">
            <v>CODO LISO PVC PRES 18MM (3/4")X45 BL</v>
          </cell>
          <cell r="W191">
            <v>420</v>
          </cell>
          <cell r="Y191">
            <v>1.012</v>
          </cell>
        </row>
        <row r="192">
          <cell r="U192">
            <v>2005930</v>
          </cell>
          <cell r="V192" t="str">
            <v>CODO LISO PVC PRES 25MM (1")X45 BL</v>
          </cell>
          <cell r="W192">
            <v>280</v>
          </cell>
          <cell r="Y192">
            <v>1.232</v>
          </cell>
        </row>
        <row r="193">
          <cell r="U193">
            <v>2005931</v>
          </cell>
          <cell r="V193" t="str">
            <v>CODO LISO PVC PRES 31MM ( 1 1/4")X45 BL</v>
          </cell>
          <cell r="W193">
            <v>89</v>
          </cell>
          <cell r="Y193">
            <v>1.92</v>
          </cell>
        </row>
        <row r="194">
          <cell r="U194">
            <v>2005932</v>
          </cell>
          <cell r="V194" t="str">
            <v>CODO LISO PVC PRES 38MM ( 1 1/2")X45 BL</v>
          </cell>
          <cell r="W194">
            <v>150</v>
          </cell>
          <cell r="Y194">
            <v>2.387</v>
          </cell>
        </row>
        <row r="195">
          <cell r="U195">
            <v>2005933</v>
          </cell>
          <cell r="V195" t="str">
            <v>CODO LISO PVC PRESS 50MM(2")X45 BL</v>
          </cell>
          <cell r="W195">
            <v>409</v>
          </cell>
          <cell r="Y195">
            <v>3.72</v>
          </cell>
        </row>
        <row r="196">
          <cell r="U196">
            <v>2005934</v>
          </cell>
          <cell r="V196" t="str">
            <v>CODO LISO PVC PRES 62MM (2 1/2")X45 BL</v>
          </cell>
          <cell r="W196">
            <v>28</v>
          </cell>
          <cell r="Y196">
            <v>12.36</v>
          </cell>
        </row>
        <row r="197">
          <cell r="U197">
            <v>2005935</v>
          </cell>
          <cell r="V197" t="str">
            <v>CODO LISO PVC PRES 75MM (3")X45 BL</v>
          </cell>
          <cell r="W197">
            <v>34</v>
          </cell>
          <cell r="Y197">
            <v>16.02</v>
          </cell>
        </row>
        <row r="198">
          <cell r="U198">
            <v>2005936</v>
          </cell>
          <cell r="V198" t="str">
            <v>CODO LISO PVC PRES 100MM (4")X45 BL</v>
          </cell>
          <cell r="W198">
            <v>25</v>
          </cell>
          <cell r="Y198">
            <v>28.44</v>
          </cell>
        </row>
        <row r="199">
          <cell r="U199">
            <v>2005938</v>
          </cell>
          <cell r="V199" t="str">
            <v>CODO LISO PVC PRES 150MM (6")X45 BL</v>
          </cell>
          <cell r="W199">
            <v>20</v>
          </cell>
          <cell r="Y199">
            <v>63.79</v>
          </cell>
        </row>
        <row r="200">
          <cell r="U200">
            <v>2005939</v>
          </cell>
          <cell r="V200" t="str">
            <v>CODO C/R PVC PRES 12MM (1/2")X90 BL</v>
          </cell>
          <cell r="W200">
            <v>4228</v>
          </cell>
          <cell r="Y200">
            <v>0.66149999999999998</v>
          </cell>
        </row>
        <row r="201">
          <cell r="U201">
            <v>2005940</v>
          </cell>
          <cell r="V201" t="str">
            <v>CODO C/R PVC PRES 38MM ( 1 1/2")X90 BL</v>
          </cell>
          <cell r="W201">
            <v>70</v>
          </cell>
          <cell r="Y201">
            <v>3.4335</v>
          </cell>
        </row>
        <row r="202">
          <cell r="U202">
            <v>2005941</v>
          </cell>
          <cell r="V202" t="str">
            <v>TE C/R PVC PRES 12MM (1/2") BL</v>
          </cell>
          <cell r="W202">
            <v>874</v>
          </cell>
          <cell r="Y202">
            <v>0.73499999999999999</v>
          </cell>
        </row>
        <row r="203">
          <cell r="U203">
            <v>2005942</v>
          </cell>
          <cell r="V203" t="str">
            <v>TE C/R PVC PRES 38MM (1 1/2") BL</v>
          </cell>
          <cell r="W203">
            <v>15</v>
          </cell>
          <cell r="Y203">
            <v>4.8719999999999999</v>
          </cell>
        </row>
        <row r="204">
          <cell r="U204">
            <v>2005943</v>
          </cell>
          <cell r="V204" t="str">
            <v>TAPON HEMBRA LISO PVC PRES 12MM(1/2") BL</v>
          </cell>
          <cell r="W204">
            <v>6147</v>
          </cell>
          <cell r="Y204">
            <v>0.32</v>
          </cell>
        </row>
        <row r="205">
          <cell r="U205">
            <v>2005944</v>
          </cell>
          <cell r="V205" t="str">
            <v>TAPON HEMBRA LISO PVC PRES 18MM(3/4") BL</v>
          </cell>
          <cell r="W205">
            <v>1390</v>
          </cell>
          <cell r="Y205">
            <v>0.42</v>
          </cell>
        </row>
        <row r="206">
          <cell r="U206">
            <v>2005945</v>
          </cell>
          <cell r="V206" t="str">
            <v>TAPON HEMBRA LISO PVC PRES 25MM(1") BL</v>
          </cell>
          <cell r="W206">
            <v>707</v>
          </cell>
          <cell r="Y206">
            <v>0.69</v>
          </cell>
        </row>
        <row r="207">
          <cell r="U207">
            <v>2005946</v>
          </cell>
          <cell r="V207" t="str">
            <v>TAPON HEMBRA LISO PVC PRE 31MM(1 1/4")BL</v>
          </cell>
          <cell r="W207">
            <v>213</v>
          </cell>
          <cell r="Y207">
            <v>0.9</v>
          </cell>
        </row>
        <row r="208">
          <cell r="U208">
            <v>2005949</v>
          </cell>
          <cell r="V208" t="str">
            <v>TAPON HEMBRA LISO PVC PRE 38MM(1 1/2")BL</v>
          </cell>
          <cell r="W208">
            <v>187</v>
          </cell>
          <cell r="Y208">
            <v>1.28</v>
          </cell>
        </row>
        <row r="209">
          <cell r="U209">
            <v>2005951</v>
          </cell>
          <cell r="V209" t="str">
            <v>TAPON HEMBRA LISO PVC PRES 50MM(2") BL</v>
          </cell>
          <cell r="W209">
            <v>632</v>
          </cell>
          <cell r="Y209">
            <v>1.98</v>
          </cell>
        </row>
        <row r="210">
          <cell r="U210">
            <v>2005953</v>
          </cell>
          <cell r="V210" t="str">
            <v>TAPON HEMBRA LISO PVC PRE 62MM(2 1/2")BL</v>
          </cell>
          <cell r="W210">
            <v>60</v>
          </cell>
          <cell r="Y210">
            <v>4.5</v>
          </cell>
        </row>
        <row r="211">
          <cell r="U211">
            <v>2005955</v>
          </cell>
          <cell r="V211" t="str">
            <v>TAPON HEMBRA LISO PVC PRES 75MM(3") BL</v>
          </cell>
          <cell r="W211">
            <v>76</v>
          </cell>
          <cell r="Y211">
            <v>5.0599999999999996</v>
          </cell>
        </row>
        <row r="212">
          <cell r="U212">
            <v>2005957</v>
          </cell>
          <cell r="V212" t="str">
            <v>TAPON HEMBRA LISO PVC PRES 100MM(4") BL</v>
          </cell>
          <cell r="W212">
            <v>79</v>
          </cell>
          <cell r="Y212">
            <v>11.89</v>
          </cell>
        </row>
        <row r="213">
          <cell r="U213">
            <v>2005958</v>
          </cell>
          <cell r="V213" t="str">
            <v>TAPON HEMBRA LISO PVC PRES 150MM(6") BL</v>
          </cell>
          <cell r="W213">
            <v>29</v>
          </cell>
          <cell r="Y213">
            <v>27.16</v>
          </cell>
        </row>
        <row r="214">
          <cell r="U214">
            <v>2005959</v>
          </cell>
          <cell r="V214" t="str">
            <v>TEE LIS PVC PRES 18MM(3/4")X12MM(1/2")BL</v>
          </cell>
          <cell r="W214">
            <v>214</v>
          </cell>
          <cell r="Y214">
            <v>1.2075</v>
          </cell>
        </row>
        <row r="215">
          <cell r="U215">
            <v>2005960</v>
          </cell>
          <cell r="V215" t="str">
            <v>TEE LISA PVC PRES 25MM(1")X12MM(1/2") BL</v>
          </cell>
          <cell r="W215">
            <v>188</v>
          </cell>
          <cell r="Y215">
            <v>1.575</v>
          </cell>
        </row>
        <row r="216">
          <cell r="U216">
            <v>2005961</v>
          </cell>
          <cell r="V216" t="str">
            <v>TEE LISA PVC PRES 25MM(1")X18MM(3/4") BL</v>
          </cell>
          <cell r="W216">
            <v>170</v>
          </cell>
          <cell r="Y216">
            <v>1.575</v>
          </cell>
        </row>
        <row r="217">
          <cell r="U217">
            <v>2005962</v>
          </cell>
          <cell r="V217" t="str">
            <v>TEE LI PVC PRE 38MM(1 1/2")X12MM(1/2")BL</v>
          </cell>
          <cell r="W217">
            <v>109</v>
          </cell>
          <cell r="Y217">
            <v>3.7170000000000001</v>
          </cell>
        </row>
        <row r="218">
          <cell r="U218">
            <v>2005963</v>
          </cell>
          <cell r="V218" t="str">
            <v>TEE LI PVC PRE 38MM(1 1/2")X18MM(3/4")BL</v>
          </cell>
          <cell r="W218">
            <v>24</v>
          </cell>
          <cell r="Y218">
            <v>3.7170000000000001</v>
          </cell>
        </row>
        <row r="219">
          <cell r="U219">
            <v>2005964</v>
          </cell>
          <cell r="V219" t="str">
            <v>TEE LISA PVC PRE 38MM(1 1/2")X25MM(1")BL</v>
          </cell>
          <cell r="W219">
            <v>1</v>
          </cell>
          <cell r="Y219">
            <v>4.452</v>
          </cell>
        </row>
        <row r="220">
          <cell r="U220">
            <v>2005965</v>
          </cell>
          <cell r="V220" t="str">
            <v>TEE LISA PVC PRESS 50MM(2")X12MM(1/2) BL</v>
          </cell>
          <cell r="W220">
            <v>82</v>
          </cell>
          <cell r="Y220">
            <v>5.3445</v>
          </cell>
        </row>
        <row r="221">
          <cell r="U221">
            <v>2005966</v>
          </cell>
          <cell r="V221" t="str">
            <v>TEE LISA PVC PRES 50MM(2")X18MM(3/4") BL</v>
          </cell>
          <cell r="W221">
            <v>0</v>
          </cell>
          <cell r="Y221">
            <v>5.3445</v>
          </cell>
        </row>
        <row r="222">
          <cell r="U222">
            <v>2005971</v>
          </cell>
          <cell r="V222" t="str">
            <v>TAPON HEMBRA C/R PVC 12MM(1/2") BL</v>
          </cell>
          <cell r="W222">
            <v>9947</v>
          </cell>
          <cell r="Y222">
            <v>0.60899999999999999</v>
          </cell>
        </row>
        <row r="223">
          <cell r="U223">
            <v>2005972</v>
          </cell>
          <cell r="V223" t="str">
            <v>TAPON HEMBRA C/R PVC PRES 18MM(3/4") BL</v>
          </cell>
          <cell r="W223">
            <v>461</v>
          </cell>
          <cell r="Y223">
            <v>1.2809999999999999</v>
          </cell>
        </row>
        <row r="224">
          <cell r="U224">
            <v>2005973</v>
          </cell>
          <cell r="V224" t="str">
            <v>TAPON HEMBRA C/R PVC PRES 25MM(1") BL</v>
          </cell>
          <cell r="W224">
            <v>154</v>
          </cell>
          <cell r="Y224">
            <v>1.68</v>
          </cell>
        </row>
        <row r="225">
          <cell r="U225">
            <v>2005974</v>
          </cell>
          <cell r="V225" t="str">
            <v>TAPON HEMBRA C/R PVC PRE 31MM(1 1/4") BL</v>
          </cell>
          <cell r="W225">
            <v>381</v>
          </cell>
          <cell r="Y225">
            <v>1.974</v>
          </cell>
        </row>
        <row r="226">
          <cell r="U226">
            <v>2005975</v>
          </cell>
          <cell r="V226" t="str">
            <v>TAPON HEMBRA C/R PVC PRE 38MM(1 1/2") BL</v>
          </cell>
          <cell r="W226">
            <v>323</v>
          </cell>
          <cell r="Y226">
            <v>2.1840000000000002</v>
          </cell>
        </row>
        <row r="227">
          <cell r="U227">
            <v>2005976</v>
          </cell>
          <cell r="V227" t="str">
            <v>TAPON HEMBRA C/R PVC PRESS 50MM(2") BL</v>
          </cell>
          <cell r="W227">
            <v>486</v>
          </cell>
          <cell r="Y227">
            <v>4.3049999999999997</v>
          </cell>
        </row>
        <row r="228">
          <cell r="U228">
            <v>2005977</v>
          </cell>
          <cell r="V228" t="str">
            <v>UNION P/CANOA PVC BE</v>
          </cell>
          <cell r="W228">
            <v>256</v>
          </cell>
          <cell r="Y228">
            <v>1.32</v>
          </cell>
        </row>
        <row r="229">
          <cell r="U229">
            <v>2005978</v>
          </cell>
          <cell r="V229" t="str">
            <v>PAREJA DE TAPAS P/CANOA PVC BE</v>
          </cell>
          <cell r="W229">
            <v>200</v>
          </cell>
          <cell r="Y229">
            <v>1.73</v>
          </cell>
        </row>
        <row r="230">
          <cell r="U230">
            <v>2005979</v>
          </cell>
          <cell r="V230" t="str">
            <v>GAZA P/CANOA PVC BE</v>
          </cell>
          <cell r="W230">
            <v>22</v>
          </cell>
          <cell r="Y230">
            <v>1.45</v>
          </cell>
        </row>
        <row r="231">
          <cell r="U231">
            <v>2005980</v>
          </cell>
          <cell r="V231" t="str">
            <v>MARCADO P/ BORRAR USAR 2013062</v>
          </cell>
          <cell r="W231">
            <v>0</v>
          </cell>
          <cell r="Y231">
            <v>0</v>
          </cell>
        </row>
        <row r="232">
          <cell r="U232">
            <v>2005982</v>
          </cell>
          <cell r="V232" t="str">
            <v>MARCADO P/ BORRAR USAR 2013063</v>
          </cell>
          <cell r="W232">
            <v>0</v>
          </cell>
          <cell r="Y232">
            <v>0</v>
          </cell>
        </row>
        <row r="233">
          <cell r="U233">
            <v>2005984</v>
          </cell>
          <cell r="V233" t="str">
            <v>MARCADO P/ BORRAR USAR 2013064</v>
          </cell>
          <cell r="W233">
            <v>0</v>
          </cell>
          <cell r="Y233">
            <v>0</v>
          </cell>
        </row>
        <row r="234">
          <cell r="U234">
            <v>2005986</v>
          </cell>
          <cell r="V234" t="str">
            <v>UNION TOPE LISA PVC PRES 31MM(1 1/4") BL</v>
          </cell>
          <cell r="W234">
            <v>2</v>
          </cell>
          <cell r="Y234">
            <v>18.858000000000001</v>
          </cell>
        </row>
        <row r="235">
          <cell r="U235">
            <v>2005988</v>
          </cell>
          <cell r="V235" t="str">
            <v>UNION TOPE LISA PVC PRES 38MM(1 1/2") BL</v>
          </cell>
          <cell r="W235">
            <v>17</v>
          </cell>
          <cell r="Y235">
            <v>28.623000000000001</v>
          </cell>
        </row>
        <row r="236">
          <cell r="U236">
            <v>2005991</v>
          </cell>
          <cell r="V236" t="str">
            <v>UNION TOPE LISA PVC PRESS 50 MM (2") BL</v>
          </cell>
          <cell r="W236">
            <v>239</v>
          </cell>
          <cell r="Y236">
            <v>36.697499999999998</v>
          </cell>
        </row>
        <row r="237">
          <cell r="U237">
            <v>2005993</v>
          </cell>
          <cell r="V237" t="str">
            <v>LLAVE DE CHORRO PVC PRESS 12MM (1/2")</v>
          </cell>
          <cell r="W237">
            <v>0</v>
          </cell>
          <cell r="Y237">
            <v>2.4300000000000002</v>
          </cell>
        </row>
        <row r="238">
          <cell r="U238">
            <v>2006001</v>
          </cell>
          <cell r="V238" t="str">
            <v>ABASTO P/INDODORO  PVC  BL</v>
          </cell>
          <cell r="W238">
            <v>6</v>
          </cell>
          <cell r="Y238">
            <v>0.97</v>
          </cell>
        </row>
        <row r="239">
          <cell r="U239">
            <v>2006002</v>
          </cell>
          <cell r="V239" t="str">
            <v>ABASTO  P/FREGADERO  PVC BL</v>
          </cell>
          <cell r="W239">
            <v>889</v>
          </cell>
          <cell r="Y239">
            <v>1.03</v>
          </cell>
        </row>
        <row r="240">
          <cell r="U240">
            <v>2006003</v>
          </cell>
          <cell r="V240" t="str">
            <v>FLANGER PVC PRESS SCH80 50MM (2") BL</v>
          </cell>
          <cell r="W240">
            <v>72</v>
          </cell>
          <cell r="Y240">
            <v>17.6295</v>
          </cell>
        </row>
        <row r="241">
          <cell r="U241">
            <v>2006004</v>
          </cell>
          <cell r="V241" t="str">
            <v>FLANGER PVC PRES  SCH80 75MM(3") BL</v>
          </cell>
          <cell r="W241">
            <v>9</v>
          </cell>
          <cell r="Y241">
            <v>48.341999999999999</v>
          </cell>
        </row>
        <row r="242">
          <cell r="U242">
            <v>2006005</v>
          </cell>
          <cell r="V242" t="str">
            <v>FLANGER PVC PRES  SCH80 100MM(4") BL</v>
          </cell>
          <cell r="W242">
            <v>29</v>
          </cell>
          <cell r="Y242">
            <v>53.886000000000003</v>
          </cell>
        </row>
        <row r="243">
          <cell r="U243">
            <v>2006007</v>
          </cell>
          <cell r="V243" t="str">
            <v>FLANGER PVC PRES SCH80  150MM(6") BL</v>
          </cell>
          <cell r="W243">
            <v>7</v>
          </cell>
          <cell r="Y243">
            <v>70.948499999999996</v>
          </cell>
        </row>
        <row r="244">
          <cell r="U244">
            <v>2006009</v>
          </cell>
          <cell r="V244" t="str">
            <v>FLANGER PVC PRES  SCH80 200MM(8") BL</v>
          </cell>
          <cell r="W244">
            <v>8</v>
          </cell>
          <cell r="Y244">
            <v>159.89400000000001</v>
          </cell>
        </row>
        <row r="245">
          <cell r="U245">
            <v>2006010</v>
          </cell>
          <cell r="V245" t="str">
            <v>SILLETA LISA PVC 50MM (2")X12MM(1/2) BL</v>
          </cell>
          <cell r="W245">
            <v>883</v>
          </cell>
          <cell r="Y245">
            <v>12.41</v>
          </cell>
        </row>
        <row r="246">
          <cell r="U246">
            <v>2006012</v>
          </cell>
          <cell r="V246" t="str">
            <v>SILLETA C/R PVC 50MM(2")X12MM(1/2") BL</v>
          </cell>
          <cell r="W246">
            <v>6</v>
          </cell>
          <cell r="Y246">
            <v>9.09</v>
          </cell>
        </row>
        <row r="247">
          <cell r="U247">
            <v>2006014</v>
          </cell>
          <cell r="V247" t="str">
            <v>SILLETA LISA PVC 50MM(2")X18MM(3/4") BL</v>
          </cell>
          <cell r="W247">
            <v>73</v>
          </cell>
          <cell r="Y247">
            <v>12.41</v>
          </cell>
        </row>
        <row r="248">
          <cell r="U248">
            <v>2006018</v>
          </cell>
          <cell r="V248" t="str">
            <v>SILLETA LISA PVC 75MM(3")X12MM(1/2") BL</v>
          </cell>
          <cell r="W248">
            <v>147</v>
          </cell>
          <cell r="Y248">
            <v>14.595000000000001</v>
          </cell>
        </row>
        <row r="249">
          <cell r="U249">
            <v>2006020</v>
          </cell>
          <cell r="V249" t="str">
            <v>SILLETA C/R PVC 75MM(3")X12MM(1/2") BL</v>
          </cell>
          <cell r="W249">
            <v>36</v>
          </cell>
          <cell r="Y249">
            <v>10.69</v>
          </cell>
        </row>
        <row r="250">
          <cell r="U250">
            <v>2006022</v>
          </cell>
          <cell r="V250" t="str">
            <v>SILLETA LISA PVC 75MM(3")X18MM(3/4") BL</v>
          </cell>
          <cell r="W250">
            <v>56</v>
          </cell>
          <cell r="Y250">
            <v>14.595000000000001</v>
          </cell>
        </row>
        <row r="251">
          <cell r="U251">
            <v>2006024</v>
          </cell>
          <cell r="V251" t="str">
            <v>SILLETA C/R PVC 75MM(3")X18MM(3/4") BL</v>
          </cell>
          <cell r="W251">
            <v>33</v>
          </cell>
          <cell r="Y251">
            <v>10.69</v>
          </cell>
        </row>
        <row r="252">
          <cell r="U252">
            <v>2006026</v>
          </cell>
          <cell r="V252" t="str">
            <v>SILLETA LISA PVC 100MM(4")X12MM(1/2") BL</v>
          </cell>
          <cell r="W252">
            <v>130</v>
          </cell>
          <cell r="Y252">
            <v>21.46</v>
          </cell>
        </row>
        <row r="253">
          <cell r="U253">
            <v>2006028</v>
          </cell>
          <cell r="V253" t="str">
            <v>SILLETA C/R PVC 100MM(4")X12MM(1/2") BL</v>
          </cell>
          <cell r="W253">
            <v>8</v>
          </cell>
          <cell r="Y253">
            <v>13.48</v>
          </cell>
        </row>
        <row r="254">
          <cell r="U254">
            <v>2006030</v>
          </cell>
          <cell r="V254" t="str">
            <v>SILLETA LISA PVC 100MM(4")X18MM(3/4") BL</v>
          </cell>
          <cell r="W254">
            <v>43</v>
          </cell>
          <cell r="Y254">
            <v>21.46</v>
          </cell>
        </row>
        <row r="255">
          <cell r="U255">
            <v>2006032</v>
          </cell>
          <cell r="V255" t="str">
            <v>SILLETA PVC 100MM(4")X18MM(3/4") C/R BL</v>
          </cell>
          <cell r="W255">
            <v>5</v>
          </cell>
          <cell r="Y255">
            <v>13.48</v>
          </cell>
        </row>
        <row r="256">
          <cell r="U256">
            <v>2006034</v>
          </cell>
          <cell r="V256" t="str">
            <v>SILLETA LISA PVC 150MM(6")X12MM(1/2") BL</v>
          </cell>
          <cell r="W256">
            <v>63</v>
          </cell>
          <cell r="Y256">
            <v>31.91</v>
          </cell>
        </row>
        <row r="257">
          <cell r="U257">
            <v>2006036</v>
          </cell>
          <cell r="V257" t="str">
            <v>SILLETA C/R PVC 150MM(6")X12MM(1/2") BL</v>
          </cell>
          <cell r="W257">
            <v>5</v>
          </cell>
          <cell r="Y257">
            <v>30.39</v>
          </cell>
        </row>
        <row r="258">
          <cell r="U258">
            <v>2006038</v>
          </cell>
          <cell r="V258" t="str">
            <v>SILLETA LISA PVC 150MM(6")X18MM(3/4") BL</v>
          </cell>
          <cell r="W258">
            <v>7</v>
          </cell>
          <cell r="Y258">
            <v>31.91</v>
          </cell>
        </row>
        <row r="259">
          <cell r="U259">
            <v>2006040</v>
          </cell>
          <cell r="V259" t="str">
            <v>SILLETA C/R PVC 150MM(6")X18MM(3/4") BL</v>
          </cell>
          <cell r="W259">
            <v>0</v>
          </cell>
          <cell r="Y259">
            <v>30.39</v>
          </cell>
        </row>
        <row r="260">
          <cell r="U260">
            <v>2006042</v>
          </cell>
          <cell r="V260" t="str">
            <v>SILLETA LISA PVC 200MM(8")X12MM(1/2") BL</v>
          </cell>
          <cell r="W260">
            <v>0</v>
          </cell>
          <cell r="Y260">
            <v>131.9325</v>
          </cell>
        </row>
        <row r="261">
          <cell r="U261">
            <v>2006044</v>
          </cell>
          <cell r="V261" t="str">
            <v>BAJANTE P/CANOA  COLO PVC 50MM(2") BL</v>
          </cell>
          <cell r="W261">
            <v>19</v>
          </cell>
          <cell r="Y261">
            <v>3.07</v>
          </cell>
        </row>
        <row r="262">
          <cell r="U262">
            <v>2006045</v>
          </cell>
          <cell r="V262" t="str">
            <v>BAJANTE P/CANOA COLO PVC 75MM(3") BL</v>
          </cell>
          <cell r="W262">
            <v>4</v>
          </cell>
          <cell r="Y262">
            <v>3.07</v>
          </cell>
        </row>
        <row r="263">
          <cell r="U263">
            <v>2006046</v>
          </cell>
          <cell r="V263" t="str">
            <v>BAJANTE P/CANOA COLO PVC RECTA75MM(3")BL</v>
          </cell>
          <cell r="W263">
            <v>134</v>
          </cell>
          <cell r="Y263">
            <v>3.94</v>
          </cell>
        </row>
        <row r="264">
          <cell r="U264">
            <v>2006047</v>
          </cell>
          <cell r="V264" t="str">
            <v>CODO P/CANOA COLO PVC 50MM(2")X90 BL</v>
          </cell>
          <cell r="W264">
            <v>1053</v>
          </cell>
          <cell r="Y264">
            <v>1.22</v>
          </cell>
        </row>
        <row r="265">
          <cell r="U265">
            <v>2006048</v>
          </cell>
          <cell r="V265" t="str">
            <v>CODO P/CANOA COLO PVC 75MM(3")X90 BL</v>
          </cell>
          <cell r="W265">
            <v>665</v>
          </cell>
          <cell r="Y265">
            <v>3.22</v>
          </cell>
        </row>
        <row r="266">
          <cell r="U266">
            <v>2006049</v>
          </cell>
          <cell r="V266" t="str">
            <v>CODO P/CANOA COLO RECTANGULAR X 90 BL</v>
          </cell>
          <cell r="W266">
            <v>299</v>
          </cell>
          <cell r="Y266">
            <v>1.1499999999999999</v>
          </cell>
        </row>
        <row r="267">
          <cell r="U267">
            <v>2006050</v>
          </cell>
          <cell r="V267" t="str">
            <v>ESQUINERO EXTERNO P/CANOA COLO PVC BL</v>
          </cell>
          <cell r="W267">
            <v>24</v>
          </cell>
          <cell r="Y267">
            <v>4.87</v>
          </cell>
        </row>
        <row r="268">
          <cell r="U268">
            <v>2006051</v>
          </cell>
          <cell r="V268" t="str">
            <v>ESQUINERO INTERNO P/CANOA COLO PVC BL</v>
          </cell>
          <cell r="W268">
            <v>44</v>
          </cell>
          <cell r="Y268">
            <v>4.87</v>
          </cell>
        </row>
        <row r="269">
          <cell r="U269">
            <v>2006052</v>
          </cell>
          <cell r="V269" t="str">
            <v>GAZA P/TUBO BAJANTE COLO 50MM(2") BL</v>
          </cell>
          <cell r="W269">
            <v>81</v>
          </cell>
          <cell r="Y269">
            <v>0.35</v>
          </cell>
        </row>
        <row r="270">
          <cell r="U270">
            <v>2006053</v>
          </cell>
          <cell r="V270" t="str">
            <v>GAZA P/TUBO BAJANTE COLO 75MM(3") BL</v>
          </cell>
          <cell r="W270">
            <v>58</v>
          </cell>
          <cell r="Y270">
            <v>0.41</v>
          </cell>
        </row>
        <row r="271">
          <cell r="U271">
            <v>2006054</v>
          </cell>
          <cell r="V271" t="str">
            <v>GAZA P/TUBO RECTANGULAR COLO BL</v>
          </cell>
          <cell r="W271">
            <v>587</v>
          </cell>
          <cell r="Y271">
            <v>0.32</v>
          </cell>
        </row>
        <row r="272">
          <cell r="U272">
            <v>2006055</v>
          </cell>
          <cell r="V272" t="str">
            <v>SOPORTE OCULTO P/CANOA COLO BL</v>
          </cell>
          <cell r="W272">
            <v>168</v>
          </cell>
          <cell r="Y272">
            <v>1.58</v>
          </cell>
        </row>
        <row r="273">
          <cell r="U273">
            <v>2006056</v>
          </cell>
          <cell r="V273" t="str">
            <v>PAREJA DE TAPAS P/CANOA COLO BL</v>
          </cell>
          <cell r="W273">
            <v>75</v>
          </cell>
          <cell r="Y273">
            <v>1.88</v>
          </cell>
        </row>
        <row r="274">
          <cell r="U274">
            <v>2006057</v>
          </cell>
          <cell r="V274" t="str">
            <v>UNION P/CANOA COLO BL</v>
          </cell>
          <cell r="W274">
            <v>88</v>
          </cell>
          <cell r="Y274">
            <v>1.63</v>
          </cell>
        </row>
        <row r="275">
          <cell r="U275">
            <v>2006058</v>
          </cell>
          <cell r="V275" t="str">
            <v>UNION P/TUBO RECTANGULAR COLO BL</v>
          </cell>
          <cell r="W275">
            <v>165</v>
          </cell>
          <cell r="Y275">
            <v>1.75</v>
          </cell>
        </row>
        <row r="276">
          <cell r="U276">
            <v>2006071</v>
          </cell>
          <cell r="V276" t="str">
            <v>CODO PVC SANI 31MM (1-1/4)X 90 PD BL</v>
          </cell>
          <cell r="W276">
            <v>575</v>
          </cell>
          <cell r="Y276">
            <v>1.575</v>
          </cell>
        </row>
        <row r="277">
          <cell r="U277">
            <v>2006074</v>
          </cell>
          <cell r="V277" t="str">
            <v>CODO PVC SANI 38MM(1 1/2")X90 PD BL</v>
          </cell>
          <cell r="W277">
            <v>662</v>
          </cell>
          <cell r="Y277">
            <v>1.68</v>
          </cell>
        </row>
        <row r="278">
          <cell r="U278">
            <v>2006077</v>
          </cell>
          <cell r="V278" t="str">
            <v>CODO PVC SANI 50MM(2")X90 PD BL</v>
          </cell>
          <cell r="W278">
            <v>1568</v>
          </cell>
          <cell r="Y278">
            <v>2.3940000000000001</v>
          </cell>
        </row>
        <row r="279">
          <cell r="U279">
            <v>2006078</v>
          </cell>
          <cell r="V279" t="str">
            <v>CODO PVC SANI 50MM(2")X90 PD BE</v>
          </cell>
          <cell r="W279">
            <v>287</v>
          </cell>
          <cell r="Y279">
            <v>1.22</v>
          </cell>
        </row>
        <row r="280">
          <cell r="U280">
            <v>2006081</v>
          </cell>
          <cell r="V280" t="str">
            <v>CODO PVC SANI 75MM(3")X90 PD BL</v>
          </cell>
          <cell r="W280">
            <v>1461</v>
          </cell>
          <cell r="Y280">
            <v>6.4470000000000001</v>
          </cell>
        </row>
        <row r="281">
          <cell r="U281">
            <v>2006082</v>
          </cell>
          <cell r="V281" t="str">
            <v>CODO PVC SANI 75MM(3")X90 PD BE</v>
          </cell>
          <cell r="W281">
            <v>30</v>
          </cell>
          <cell r="Y281">
            <v>3.22</v>
          </cell>
        </row>
        <row r="282">
          <cell r="U282">
            <v>2006085</v>
          </cell>
          <cell r="V282" t="str">
            <v>CODO PVC SANI 100MM(4")X90 PD BL</v>
          </cell>
          <cell r="W282">
            <v>1337</v>
          </cell>
          <cell r="Y282">
            <v>11.151</v>
          </cell>
        </row>
        <row r="283">
          <cell r="U283">
            <v>2006087</v>
          </cell>
          <cell r="V283" t="str">
            <v>CODO PVC SANI 150MM(6")X90 PD BL</v>
          </cell>
          <cell r="W283">
            <v>75</v>
          </cell>
          <cell r="Y283">
            <v>14.7</v>
          </cell>
        </row>
        <row r="284">
          <cell r="U284">
            <v>2006091</v>
          </cell>
          <cell r="V284" t="str">
            <v>CODO PVC SANI 50MM (2")X45 PD BL</v>
          </cell>
          <cell r="W284">
            <v>786</v>
          </cell>
          <cell r="Y284">
            <v>2.5409999999999999</v>
          </cell>
        </row>
        <row r="285">
          <cell r="U285">
            <v>2006094</v>
          </cell>
          <cell r="V285" t="str">
            <v>CODO  PVC SANIT 75MM(3")X45 PD BL</v>
          </cell>
          <cell r="W285">
            <v>251</v>
          </cell>
          <cell r="Y285">
            <v>4.3470000000000004</v>
          </cell>
        </row>
        <row r="286">
          <cell r="U286">
            <v>2006097</v>
          </cell>
          <cell r="V286" t="str">
            <v>CODO  PVC SANIT 100MM4")X45 PD BL</v>
          </cell>
          <cell r="W286">
            <v>287</v>
          </cell>
          <cell r="Y286">
            <v>7.077</v>
          </cell>
        </row>
        <row r="287">
          <cell r="U287">
            <v>2006099</v>
          </cell>
          <cell r="V287" t="str">
            <v>CODO  PVC SANIT 150MM(6")X45 PD BL</v>
          </cell>
          <cell r="W287">
            <v>62</v>
          </cell>
          <cell r="Y287">
            <v>13.49</v>
          </cell>
        </row>
        <row r="288">
          <cell r="U288">
            <v>2006100</v>
          </cell>
          <cell r="V288" t="str">
            <v>TE PVC SANI 31MM (1-1/4) PG BL</v>
          </cell>
          <cell r="W288">
            <v>58</v>
          </cell>
          <cell r="Y288">
            <v>2.2050000000000001</v>
          </cell>
        </row>
        <row r="289">
          <cell r="U289">
            <v>2006101</v>
          </cell>
          <cell r="V289" t="str">
            <v>TE PVC SANI  38MM (1 1/2") PG BL</v>
          </cell>
          <cell r="W289">
            <v>27</v>
          </cell>
          <cell r="Y289">
            <v>2.2050000000000001</v>
          </cell>
        </row>
        <row r="290">
          <cell r="U290">
            <v>2006104</v>
          </cell>
          <cell r="V290" t="str">
            <v>TE PVC SANI  50MM (2") PD BL</v>
          </cell>
          <cell r="W290">
            <v>125</v>
          </cell>
          <cell r="Y290">
            <v>4.2735000000000003</v>
          </cell>
        </row>
        <row r="291">
          <cell r="U291">
            <v>2006107</v>
          </cell>
          <cell r="V291" t="str">
            <v>TE PVC SANI  75MM (3") PD BL</v>
          </cell>
          <cell r="W291">
            <v>147</v>
          </cell>
          <cell r="Y291">
            <v>7.2450000000000001</v>
          </cell>
        </row>
        <row r="292">
          <cell r="U292">
            <v>2006110</v>
          </cell>
          <cell r="V292" t="str">
            <v>TE PVC SANI  100MM (4") PD BL</v>
          </cell>
          <cell r="W292">
            <v>268</v>
          </cell>
          <cell r="Y292">
            <v>12.726000000000001</v>
          </cell>
        </row>
        <row r="293">
          <cell r="U293">
            <v>2006113</v>
          </cell>
          <cell r="V293" t="str">
            <v>TE PVC SANI  150MM (6") PD BL</v>
          </cell>
          <cell r="W293">
            <v>37</v>
          </cell>
          <cell r="Y293">
            <v>22.58</v>
          </cell>
        </row>
        <row r="294">
          <cell r="U294">
            <v>2006116</v>
          </cell>
          <cell r="V294" t="str">
            <v>CRUZ  PVC SANIT 100MM (4")  PG BL</v>
          </cell>
          <cell r="W294">
            <v>1</v>
          </cell>
          <cell r="Y294">
            <v>36.06</v>
          </cell>
        </row>
        <row r="295">
          <cell r="U295">
            <v>2006119</v>
          </cell>
          <cell r="V295" t="str">
            <v>YE PVC SANI 38MM(1-1/2)X45 PD BL</v>
          </cell>
          <cell r="W295">
            <v>41</v>
          </cell>
          <cell r="Y295">
            <v>11.025</v>
          </cell>
        </row>
        <row r="296">
          <cell r="U296">
            <v>2006122</v>
          </cell>
          <cell r="V296" t="str">
            <v>YE PVC SANI  50MM (2")X45 PD BL</v>
          </cell>
          <cell r="W296">
            <v>0</v>
          </cell>
          <cell r="Y296">
            <v>11.76</v>
          </cell>
        </row>
        <row r="297">
          <cell r="U297">
            <v>2006125</v>
          </cell>
          <cell r="V297" t="str">
            <v>YE PVC SANI  75MM (3")X45 PD BL</v>
          </cell>
          <cell r="W297">
            <v>18</v>
          </cell>
          <cell r="Y297">
            <v>12.39</v>
          </cell>
        </row>
        <row r="298">
          <cell r="U298">
            <v>2006128</v>
          </cell>
          <cell r="V298" t="str">
            <v>YE PVC SANI  100MM (4")X45 PD BL</v>
          </cell>
          <cell r="W298">
            <v>188</v>
          </cell>
          <cell r="Y298">
            <v>17.577000000000002</v>
          </cell>
        </row>
        <row r="299">
          <cell r="U299">
            <v>2006130</v>
          </cell>
          <cell r="V299" t="str">
            <v>YE PVC SANI  150MM (6")X45 PD GR</v>
          </cell>
          <cell r="W299">
            <v>35</v>
          </cell>
          <cell r="Y299">
            <v>31.7</v>
          </cell>
        </row>
        <row r="300">
          <cell r="U300">
            <v>2006131</v>
          </cell>
          <cell r="V300" t="str">
            <v>YE PVC SANI  150MM (6")X45 PD BL</v>
          </cell>
          <cell r="W300">
            <v>0</v>
          </cell>
          <cell r="Y300">
            <v>22.58</v>
          </cell>
        </row>
        <row r="301">
          <cell r="U301">
            <v>2006133</v>
          </cell>
          <cell r="V301" t="str">
            <v>ADAPTADOR HEMBRA PVC SANI 50MM(2")PG BL</v>
          </cell>
          <cell r="W301">
            <v>19</v>
          </cell>
          <cell r="Y301">
            <v>1.8</v>
          </cell>
        </row>
        <row r="302">
          <cell r="U302">
            <v>2006134</v>
          </cell>
          <cell r="V302" t="str">
            <v>ADAPTADOR HEMBRA PVC SANI 100MM(4")PG BL</v>
          </cell>
          <cell r="W302">
            <v>21</v>
          </cell>
          <cell r="Y302">
            <v>8.6</v>
          </cell>
        </row>
        <row r="303">
          <cell r="U303">
            <v>2006136</v>
          </cell>
          <cell r="V303" t="str">
            <v>TAPON C/R PVC SANI 38MM(1-1/2) PG BL</v>
          </cell>
          <cell r="W303">
            <v>85</v>
          </cell>
          <cell r="Y303">
            <v>1.05</v>
          </cell>
        </row>
        <row r="304">
          <cell r="U304">
            <v>2006137</v>
          </cell>
          <cell r="V304" t="str">
            <v>TAPON  C/R PVC SANI 50MM(2") PG BL</v>
          </cell>
          <cell r="W304">
            <v>49</v>
          </cell>
          <cell r="Y304">
            <v>2.4255</v>
          </cell>
        </row>
        <row r="305">
          <cell r="U305">
            <v>2006138</v>
          </cell>
          <cell r="V305" t="str">
            <v>TAPON  C/R PVC SANI 75MM(3") PG BL</v>
          </cell>
          <cell r="W305">
            <v>20</v>
          </cell>
          <cell r="Y305">
            <v>3.7694999999999999</v>
          </cell>
        </row>
        <row r="306">
          <cell r="U306">
            <v>2006139</v>
          </cell>
          <cell r="V306" t="str">
            <v>TAPON C/R PVC SANI 100MM(4") PG BL</v>
          </cell>
          <cell r="W306">
            <v>105</v>
          </cell>
          <cell r="Y306">
            <v>6.4889999999999999</v>
          </cell>
        </row>
        <row r="307">
          <cell r="U307">
            <v>2006140</v>
          </cell>
          <cell r="V307" t="str">
            <v>RED PVC SANI 38MM(1 1/2"X31MM(1 1/4"PGBL</v>
          </cell>
          <cell r="W307">
            <v>73</v>
          </cell>
          <cell r="Y307">
            <v>9.9224999999999994</v>
          </cell>
        </row>
        <row r="308">
          <cell r="U308">
            <v>2006141</v>
          </cell>
          <cell r="V308" t="str">
            <v>RED PVC SANI 50MM(2")X31MM(1 1/4") PG BL</v>
          </cell>
          <cell r="W308">
            <v>521</v>
          </cell>
          <cell r="Y308">
            <v>8.5574999999999992</v>
          </cell>
        </row>
        <row r="309">
          <cell r="U309">
            <v>2006142</v>
          </cell>
          <cell r="V309" t="str">
            <v>RED PVC SANI 50MM(2")X38MM(1 1/2") PG BL</v>
          </cell>
          <cell r="W309">
            <v>92</v>
          </cell>
          <cell r="Y309">
            <v>1.8374999999999999</v>
          </cell>
        </row>
        <row r="310">
          <cell r="U310">
            <v>2006146</v>
          </cell>
          <cell r="V310" t="str">
            <v>RED PVC SANI 75MM(3")X50MM(2") PD BL</v>
          </cell>
          <cell r="W310">
            <v>248</v>
          </cell>
          <cell r="Y310">
            <v>3.5385</v>
          </cell>
        </row>
        <row r="311">
          <cell r="U311">
            <v>2006148</v>
          </cell>
          <cell r="V311" t="str">
            <v>RED PVC SANI 100MM(4")X75MM(3") PD BL</v>
          </cell>
          <cell r="W311">
            <v>69</v>
          </cell>
          <cell r="Y311">
            <v>5.0190000000000001</v>
          </cell>
        </row>
        <row r="312">
          <cell r="U312">
            <v>2006150</v>
          </cell>
          <cell r="V312" t="str">
            <v>RED PVC SANI 100MM(4")X50MM(2") PD BL</v>
          </cell>
          <cell r="W312">
            <v>56</v>
          </cell>
          <cell r="Y312">
            <v>5.0190000000000001</v>
          </cell>
        </row>
        <row r="313">
          <cell r="U313">
            <v>2006152</v>
          </cell>
          <cell r="V313" t="str">
            <v>RED PVC SANI 150MM(6")X100MM(4") PD BL</v>
          </cell>
          <cell r="W313">
            <v>40</v>
          </cell>
          <cell r="Y313">
            <v>8.1999999999999993</v>
          </cell>
        </row>
        <row r="314">
          <cell r="U314">
            <v>2006165</v>
          </cell>
          <cell r="V314" t="str">
            <v>TE PVC SANI 100MM (4")X50MM (2") PD BL</v>
          </cell>
          <cell r="W314">
            <v>90</v>
          </cell>
          <cell r="Y314">
            <v>14.1435</v>
          </cell>
        </row>
        <row r="315">
          <cell r="U315">
            <v>2006166</v>
          </cell>
          <cell r="V315" t="str">
            <v>TE PVC SANI 100MM (4")X75MM (3") PG BL</v>
          </cell>
          <cell r="W315">
            <v>14</v>
          </cell>
          <cell r="Y315">
            <v>21.399000000000001</v>
          </cell>
        </row>
        <row r="316">
          <cell r="U316">
            <v>2006168</v>
          </cell>
          <cell r="V316" t="str">
            <v>YE PVC SANI 100MM (4")X50MM (2") PG BL</v>
          </cell>
          <cell r="W316">
            <v>262</v>
          </cell>
          <cell r="Y316">
            <v>26.838000000000001</v>
          </cell>
        </row>
        <row r="317">
          <cell r="U317">
            <v>2006170</v>
          </cell>
          <cell r="V317" t="str">
            <v>YE PVC SANI 150MM (6")X100MM (4") PD BL</v>
          </cell>
          <cell r="W317">
            <v>11</v>
          </cell>
          <cell r="Y317">
            <v>22.58</v>
          </cell>
        </row>
        <row r="318">
          <cell r="U318">
            <v>2006176</v>
          </cell>
          <cell r="V318" t="str">
            <v>TRAMPA PVC SANI 50MM(2") PD BL</v>
          </cell>
          <cell r="W318">
            <v>0</v>
          </cell>
          <cell r="Y318">
            <v>13.44</v>
          </cell>
        </row>
        <row r="319">
          <cell r="U319">
            <v>2006177</v>
          </cell>
          <cell r="V319" t="str">
            <v>TRAMPA PVC SANI 75MM(3") PG BL</v>
          </cell>
          <cell r="W319">
            <v>0</v>
          </cell>
          <cell r="Y319">
            <v>19.079999999999998</v>
          </cell>
        </row>
        <row r="320">
          <cell r="U320">
            <v>2006186</v>
          </cell>
          <cell r="V320" t="str">
            <v>TAPON  PVC 250MM(10") SDR41 CC GR</v>
          </cell>
          <cell r="W320">
            <v>0</v>
          </cell>
          <cell r="Y320">
            <v>20.02</v>
          </cell>
        </row>
        <row r="321">
          <cell r="U321">
            <v>2006191</v>
          </cell>
          <cell r="V321" t="str">
            <v>TAPON 150MM(6") SDR41 CC GR</v>
          </cell>
          <cell r="W321">
            <v>0</v>
          </cell>
          <cell r="Y321">
            <v>7.68</v>
          </cell>
        </row>
        <row r="322">
          <cell r="U322">
            <v>2006193</v>
          </cell>
          <cell r="V322" t="str">
            <v>TAPON 200MM(8") SDR41 CC GR</v>
          </cell>
          <cell r="W322">
            <v>6</v>
          </cell>
          <cell r="Y322">
            <v>8</v>
          </cell>
        </row>
        <row r="323">
          <cell r="U323">
            <v>2006208</v>
          </cell>
          <cell r="V323" t="str">
            <v>YE 200MM(8")X45 SDR41  CC GR</v>
          </cell>
          <cell r="W323">
            <v>0</v>
          </cell>
          <cell r="Y323">
            <v>23.18</v>
          </cell>
        </row>
        <row r="324">
          <cell r="U324">
            <v>2006210</v>
          </cell>
          <cell r="V324" t="str">
            <v>YE PVC 200MM(8")X150MM(6") SDR41 CC GR</v>
          </cell>
          <cell r="W324">
            <v>5</v>
          </cell>
          <cell r="Y324">
            <v>17.93</v>
          </cell>
        </row>
        <row r="325">
          <cell r="U325">
            <v>2006211</v>
          </cell>
          <cell r="V325" t="str">
            <v>CURVA PVC CONDUIT 12MM (1/2") GR</v>
          </cell>
          <cell r="W325">
            <v>80</v>
          </cell>
          <cell r="Y325">
            <v>0.3</v>
          </cell>
        </row>
        <row r="326">
          <cell r="U326">
            <v>2006215</v>
          </cell>
          <cell r="V326" t="str">
            <v>CURVA PVC CONDUIT 18MM (3/4") GR</v>
          </cell>
          <cell r="W326">
            <v>523</v>
          </cell>
          <cell r="Y326">
            <v>0.56000000000000005</v>
          </cell>
        </row>
        <row r="327">
          <cell r="U327">
            <v>2006218</v>
          </cell>
          <cell r="V327" t="str">
            <v>CURVA PVC CONDUIT 25MM (1") GR</v>
          </cell>
          <cell r="W327">
            <v>524</v>
          </cell>
          <cell r="Y327">
            <v>0.72</v>
          </cell>
        </row>
        <row r="328">
          <cell r="U328">
            <v>2006219</v>
          </cell>
          <cell r="V328" t="str">
            <v>CURVA PVC CONDUIT 31MM (1 1/4") GR</v>
          </cell>
          <cell r="W328">
            <v>38</v>
          </cell>
          <cell r="Y328">
            <v>1.4</v>
          </cell>
        </row>
        <row r="329">
          <cell r="U329">
            <v>2006220</v>
          </cell>
          <cell r="V329" t="str">
            <v>CURVA PVC  CONDUIT 38MM (1 1/2") GR</v>
          </cell>
          <cell r="W329">
            <v>92</v>
          </cell>
          <cell r="Y329">
            <v>2.2200000000000002</v>
          </cell>
        </row>
        <row r="330">
          <cell r="U330">
            <v>2006221</v>
          </cell>
          <cell r="V330" t="str">
            <v>CURVA PVC CONDUIT 50MM (2") GR</v>
          </cell>
          <cell r="W330">
            <v>70</v>
          </cell>
          <cell r="Y330">
            <v>2.48</v>
          </cell>
        </row>
        <row r="331">
          <cell r="U331">
            <v>2006273</v>
          </cell>
          <cell r="V331" t="str">
            <v>CURVA PVC 50MM(2")X11 SDR26 R/C GR</v>
          </cell>
          <cell r="W331">
            <v>7</v>
          </cell>
          <cell r="Y331">
            <v>3.3</v>
          </cell>
        </row>
        <row r="332">
          <cell r="U332">
            <v>2006278</v>
          </cell>
          <cell r="V332" t="str">
            <v>CURVA PVC 50MM(2")X90 RIEGO CC AZ</v>
          </cell>
          <cell r="W332">
            <v>0</v>
          </cell>
          <cell r="Y332">
            <v>30.92</v>
          </cell>
        </row>
        <row r="333">
          <cell r="U333">
            <v>2006294</v>
          </cell>
          <cell r="V333" t="str">
            <v>CURVA PVC 75MM(3")X90 RIEGO CC AZ</v>
          </cell>
          <cell r="W333">
            <v>0</v>
          </cell>
          <cell r="Y333">
            <v>50.33</v>
          </cell>
        </row>
        <row r="334">
          <cell r="U334">
            <v>2006308</v>
          </cell>
          <cell r="V334" t="str">
            <v>CURVA PVC  100MM(4")X22 SDR26 CC GR</v>
          </cell>
          <cell r="W334">
            <v>0</v>
          </cell>
          <cell r="Y334">
            <v>35.86</v>
          </cell>
        </row>
        <row r="335">
          <cell r="U335">
            <v>2006322</v>
          </cell>
          <cell r="V335" t="str">
            <v>CURVA PVC 100MM(4")X45 SDR26 R/L D/CC GR</v>
          </cell>
          <cell r="W335">
            <v>6</v>
          </cell>
          <cell r="Y335">
            <v>8.1</v>
          </cell>
        </row>
        <row r="336">
          <cell r="U336">
            <v>2006340</v>
          </cell>
          <cell r="V336" t="str">
            <v>CURVA PVC 150MM(6")X11 SDR17  D/CE GR</v>
          </cell>
          <cell r="W336">
            <v>0</v>
          </cell>
          <cell r="Y336">
            <v>36.520000000000003</v>
          </cell>
        </row>
        <row r="337">
          <cell r="U337">
            <v>2006349</v>
          </cell>
          <cell r="V337" t="str">
            <v>CURVA PVC 150MM(6")X22 SDR26 R/L CC GR</v>
          </cell>
          <cell r="W337">
            <v>4</v>
          </cell>
          <cell r="Y337">
            <v>17.25</v>
          </cell>
        </row>
        <row r="338">
          <cell r="U338">
            <v>2006350</v>
          </cell>
          <cell r="V338" t="str">
            <v>CURVA PVC 150MM(6")X22 SDR26 R/L CE GR</v>
          </cell>
          <cell r="W338">
            <v>7</v>
          </cell>
          <cell r="Y338">
            <v>25.33</v>
          </cell>
        </row>
        <row r="339">
          <cell r="U339">
            <v>2006375</v>
          </cell>
          <cell r="V339" t="str">
            <v>CURVA PVC  200MM(8")X11 SDR26 R/L CC GR</v>
          </cell>
          <cell r="W339">
            <v>1</v>
          </cell>
          <cell r="Y339">
            <v>0</v>
          </cell>
        </row>
        <row r="340">
          <cell r="U340">
            <v>2006396</v>
          </cell>
          <cell r="V340" t="str">
            <v>MARCADO P/BORRAR USAR 2013905</v>
          </cell>
          <cell r="W340">
            <v>0</v>
          </cell>
          <cell r="Y340">
            <v>0.24</v>
          </cell>
        </row>
        <row r="341">
          <cell r="U341">
            <v>2006397</v>
          </cell>
          <cell r="V341" t="str">
            <v>marcado p/ borrar USAR EL 2013906</v>
          </cell>
          <cell r="W341">
            <v>0</v>
          </cell>
          <cell r="Y341">
            <v>0.33</v>
          </cell>
        </row>
        <row r="342">
          <cell r="U342">
            <v>2006398</v>
          </cell>
          <cell r="V342" t="str">
            <v>UNION PVC CONDUIT 25MM (1") GR</v>
          </cell>
          <cell r="W342">
            <v>470</v>
          </cell>
          <cell r="Y342">
            <v>0.4</v>
          </cell>
        </row>
        <row r="343">
          <cell r="U343">
            <v>2006399</v>
          </cell>
          <cell r="V343" t="str">
            <v>UNION PVC CONDUIT 31MM (1 1/4") GR</v>
          </cell>
          <cell r="W343">
            <v>85</v>
          </cell>
          <cell r="Y343">
            <v>0.53</v>
          </cell>
        </row>
        <row r="344">
          <cell r="U344">
            <v>2006400</v>
          </cell>
          <cell r="V344" t="str">
            <v>UNION PVC CONDUIT 38MM (1 1/2") GR</v>
          </cell>
          <cell r="W344">
            <v>148</v>
          </cell>
          <cell r="Y344">
            <v>1.82</v>
          </cell>
        </row>
        <row r="345">
          <cell r="U345">
            <v>2006401</v>
          </cell>
          <cell r="V345" t="str">
            <v>UNION PVC CONDUIT 50MM (2") GR</v>
          </cell>
          <cell r="W345">
            <v>121</v>
          </cell>
          <cell r="Y345">
            <v>2.38</v>
          </cell>
        </row>
        <row r="346">
          <cell r="U346">
            <v>2006412</v>
          </cell>
          <cell r="V346" t="str">
            <v>UNION REPARACION PVC 75MM(3")SDR17 CE GR</v>
          </cell>
          <cell r="W346">
            <v>42</v>
          </cell>
          <cell r="Y346">
            <v>41.170499999999997</v>
          </cell>
        </row>
        <row r="347">
          <cell r="U347">
            <v>2006413</v>
          </cell>
          <cell r="V347" t="str">
            <v>UNION REPARACION PVC 100MM(4"SDR17 CE GR</v>
          </cell>
          <cell r="W347">
            <v>39</v>
          </cell>
          <cell r="Y347">
            <v>56.920499999999997</v>
          </cell>
        </row>
        <row r="348">
          <cell r="U348">
            <v>2006416</v>
          </cell>
          <cell r="V348" t="str">
            <v>UNION REPARACION  PVC 150MM(6"SDR17 CEGR</v>
          </cell>
          <cell r="W348">
            <v>27</v>
          </cell>
          <cell r="Y348">
            <v>106.8165</v>
          </cell>
        </row>
        <row r="349">
          <cell r="U349">
            <v>2006418</v>
          </cell>
          <cell r="V349" t="str">
            <v>UNION REPARACION PVC 200MM(8"SDR17 CE GR</v>
          </cell>
          <cell r="W349">
            <v>7</v>
          </cell>
          <cell r="Y349">
            <v>145.89750000000001</v>
          </cell>
        </row>
        <row r="350">
          <cell r="U350">
            <v>2006424</v>
          </cell>
          <cell r="V350" t="str">
            <v>UNION PVC RIEGO 100MM(4") CC AZ</v>
          </cell>
          <cell r="W350">
            <v>55</v>
          </cell>
          <cell r="Y350">
            <v>0</v>
          </cell>
        </row>
        <row r="351">
          <cell r="U351">
            <v>2006431</v>
          </cell>
          <cell r="V351" t="str">
            <v>UNION PVC 150MM(6") SDR41 CC GR</v>
          </cell>
          <cell r="W351">
            <v>5</v>
          </cell>
          <cell r="Y351">
            <v>0</v>
          </cell>
        </row>
        <row r="352">
          <cell r="U352">
            <v>2006435</v>
          </cell>
          <cell r="V352" t="str">
            <v>CODO PVC 250MM(10")X45 SDR41 CC GR</v>
          </cell>
          <cell r="W352">
            <v>2</v>
          </cell>
          <cell r="Y352">
            <v>58.35</v>
          </cell>
        </row>
        <row r="353">
          <cell r="U353">
            <v>2006436</v>
          </cell>
          <cell r="V353" t="str">
            <v>CODO PVC 250MM(10")X90 SDR41 CC GR</v>
          </cell>
          <cell r="W353">
            <v>5</v>
          </cell>
          <cell r="Y353">
            <v>70.02</v>
          </cell>
        </row>
        <row r="354">
          <cell r="U354">
            <v>2006438</v>
          </cell>
          <cell r="V354" t="str">
            <v>CODO PVC 300MM(12")X45 SDR41 CC GR</v>
          </cell>
          <cell r="W354">
            <v>3</v>
          </cell>
          <cell r="Y354">
            <v>91.67</v>
          </cell>
        </row>
        <row r="355">
          <cell r="U355">
            <v>2006439</v>
          </cell>
          <cell r="V355" t="str">
            <v>CODO PVC 300MM(12")X90 SDR41 CC GR</v>
          </cell>
          <cell r="W355">
            <v>4</v>
          </cell>
          <cell r="Y355">
            <v>100</v>
          </cell>
        </row>
        <row r="356">
          <cell r="U356">
            <v>2006443</v>
          </cell>
          <cell r="V356" t="str">
            <v>CODO PVC 150MM(6")X45 SDR41  CC GR</v>
          </cell>
          <cell r="W356">
            <v>0</v>
          </cell>
          <cell r="Y356">
            <v>15</v>
          </cell>
        </row>
        <row r="357">
          <cell r="U357">
            <v>2006445</v>
          </cell>
          <cell r="V357" t="str">
            <v>CODO PVC 150MM(6")X90 SDR41 CC GR</v>
          </cell>
          <cell r="W357">
            <v>7</v>
          </cell>
          <cell r="Y357">
            <v>12.95</v>
          </cell>
        </row>
        <row r="358">
          <cell r="U358">
            <v>2006447</v>
          </cell>
          <cell r="V358" t="str">
            <v>CODO PVC 200MM(8")X45 SDR41  CC GR</v>
          </cell>
          <cell r="W358">
            <v>12</v>
          </cell>
          <cell r="Y358">
            <v>11.27</v>
          </cell>
        </row>
        <row r="359">
          <cell r="U359">
            <v>2006449</v>
          </cell>
          <cell r="V359" t="str">
            <v>CODO PVC 200MM(8")X90 SDR41  CC GR</v>
          </cell>
          <cell r="W359">
            <v>0</v>
          </cell>
          <cell r="Y359">
            <v>14.85</v>
          </cell>
        </row>
        <row r="360">
          <cell r="U360">
            <v>2006451</v>
          </cell>
          <cell r="V360" t="str">
            <v>ESQUINERO EXTERNO P/CANOA PVC EN 90° BE</v>
          </cell>
          <cell r="W360">
            <v>25</v>
          </cell>
          <cell r="Y360">
            <v>4.4800000000000004</v>
          </cell>
        </row>
        <row r="361">
          <cell r="U361">
            <v>2006452</v>
          </cell>
          <cell r="V361" t="str">
            <v>ESQUINERO INTERNO  P/CANOA PVC EN 90° BE</v>
          </cell>
          <cell r="W361">
            <v>29</v>
          </cell>
          <cell r="Y361">
            <v>4.4800000000000004</v>
          </cell>
        </row>
        <row r="362">
          <cell r="U362">
            <v>2006453</v>
          </cell>
          <cell r="V362" t="str">
            <v>BAJANTE P/CANOA PVC 50M (2") BE</v>
          </cell>
          <cell r="W362">
            <v>21</v>
          </cell>
          <cell r="Y362">
            <v>3.07</v>
          </cell>
        </row>
        <row r="363">
          <cell r="U363">
            <v>2006454</v>
          </cell>
          <cell r="V363" t="str">
            <v>BAJANTE P/CANOA PVC 75MM (3") BE</v>
          </cell>
          <cell r="W363">
            <v>337</v>
          </cell>
          <cell r="Y363">
            <v>3.07</v>
          </cell>
        </row>
        <row r="364">
          <cell r="U364">
            <v>2006457</v>
          </cell>
          <cell r="V364" t="str">
            <v>RED PVC 250MM(10")X150MM(6") SDR41 CC GR</v>
          </cell>
          <cell r="W364">
            <v>0</v>
          </cell>
          <cell r="Y364">
            <v>25.02</v>
          </cell>
        </row>
        <row r="365">
          <cell r="U365">
            <v>2006469</v>
          </cell>
          <cell r="V365" t="str">
            <v>RED PVC 200MM(8")X100MM(4") SDR41 CC GR</v>
          </cell>
          <cell r="W365">
            <v>3</v>
          </cell>
          <cell r="Y365">
            <v>10.02</v>
          </cell>
        </row>
        <row r="366">
          <cell r="U366">
            <v>2006472</v>
          </cell>
          <cell r="V366" t="str">
            <v>RED PVC 200MM(8")X150MM(6") SDR41 CC GR</v>
          </cell>
          <cell r="W366">
            <v>0</v>
          </cell>
          <cell r="Y366">
            <v>13</v>
          </cell>
        </row>
        <row r="367">
          <cell r="U367">
            <v>2006577</v>
          </cell>
          <cell r="V367" t="str">
            <v>MT TUBO RIB LOC 300 MM 12" 8T</v>
          </cell>
          <cell r="W367">
            <v>0</v>
          </cell>
          <cell r="Y367">
            <v>19.87</v>
          </cell>
        </row>
        <row r="368">
          <cell r="U368">
            <v>2006579</v>
          </cell>
          <cell r="V368" t="str">
            <v>MT TUBO RIB LOC 350 MM 14" 8T</v>
          </cell>
          <cell r="W368">
            <v>0</v>
          </cell>
          <cell r="Y368">
            <v>23.16</v>
          </cell>
        </row>
        <row r="369">
          <cell r="U369">
            <v>2006583</v>
          </cell>
          <cell r="V369" t="str">
            <v>MT TUBO RIB LOC 400 MM 16" 8T</v>
          </cell>
          <cell r="W369">
            <v>0</v>
          </cell>
          <cell r="Y369">
            <v>26.46</v>
          </cell>
        </row>
        <row r="370">
          <cell r="U370">
            <v>2006586</v>
          </cell>
          <cell r="V370" t="str">
            <v>MT TUBO RIB LOC 450 MM 18" 8T</v>
          </cell>
          <cell r="W370">
            <v>0</v>
          </cell>
          <cell r="Y370">
            <v>29.8</v>
          </cell>
        </row>
        <row r="371">
          <cell r="U371">
            <v>2006591</v>
          </cell>
          <cell r="V371" t="str">
            <v>MT TUBO RIB LOC 500 MM 20" 8T</v>
          </cell>
          <cell r="W371">
            <v>0</v>
          </cell>
          <cell r="Y371">
            <v>33.090000000000003</v>
          </cell>
        </row>
        <row r="372">
          <cell r="U372">
            <v>2006593</v>
          </cell>
          <cell r="V372" t="str">
            <v>MT TUBO RIB LOC 550 MM 22" 8T</v>
          </cell>
          <cell r="W372">
            <v>0</v>
          </cell>
          <cell r="Y372">
            <v>36.72</v>
          </cell>
        </row>
        <row r="373">
          <cell r="U373">
            <v>2006600</v>
          </cell>
          <cell r="V373" t="str">
            <v>MT TUBO RIB LOC 1000 MM 40" 6T</v>
          </cell>
          <cell r="W373">
            <v>0</v>
          </cell>
          <cell r="Y373">
            <v>160.65</v>
          </cell>
        </row>
        <row r="374">
          <cell r="U374">
            <v>2006604</v>
          </cell>
          <cell r="V374" t="str">
            <v>MT TUBO RIB LOC 1050 MM 42" 6T</v>
          </cell>
          <cell r="W374">
            <v>0</v>
          </cell>
          <cell r="Y374">
            <v>169.87</v>
          </cell>
        </row>
        <row r="375">
          <cell r="U375">
            <v>2006605</v>
          </cell>
          <cell r="V375" t="str">
            <v>MT TUBO RIB LOC 1050 MM 42" 6T FLEJE</v>
          </cell>
          <cell r="W375">
            <v>0</v>
          </cell>
          <cell r="Y375">
            <v>0</v>
          </cell>
        </row>
        <row r="376">
          <cell r="U376">
            <v>2006607</v>
          </cell>
          <cell r="V376" t="str">
            <v>MT TUBO RIB LOC 1100 MM 44" 6T</v>
          </cell>
          <cell r="W376">
            <v>0</v>
          </cell>
          <cell r="Y376">
            <v>177.9</v>
          </cell>
        </row>
        <row r="377">
          <cell r="U377">
            <v>2006608</v>
          </cell>
          <cell r="V377" t="str">
            <v>MT TUBO RIB LOC 1200 MM 48" 6T</v>
          </cell>
          <cell r="W377">
            <v>0</v>
          </cell>
          <cell r="Y377">
            <v>194.01</v>
          </cell>
        </row>
        <row r="378">
          <cell r="U378">
            <v>2006610</v>
          </cell>
          <cell r="V378" t="str">
            <v>MT TUBO RIB LOC 1250 MM 50" 6T</v>
          </cell>
          <cell r="W378">
            <v>0</v>
          </cell>
          <cell r="Y378">
            <v>0</v>
          </cell>
        </row>
        <row r="379">
          <cell r="U379">
            <v>2006611</v>
          </cell>
          <cell r="V379" t="str">
            <v>MT TUBO RIB LOC 1300 MM 52" 6T</v>
          </cell>
          <cell r="W379">
            <v>0</v>
          </cell>
          <cell r="Y379">
            <v>210.47</v>
          </cell>
        </row>
        <row r="380">
          <cell r="U380">
            <v>2006612</v>
          </cell>
          <cell r="V380" t="str">
            <v>MT TUBO RIB LOC 1350 MM 54" 6T</v>
          </cell>
          <cell r="W380">
            <v>0</v>
          </cell>
          <cell r="Y380">
            <v>218.55</v>
          </cell>
        </row>
        <row r="381">
          <cell r="U381">
            <v>2006615</v>
          </cell>
          <cell r="V381" t="str">
            <v>MT TUBO RIB LOC 1400 MM 56" 6T</v>
          </cell>
          <cell r="W381">
            <v>0</v>
          </cell>
          <cell r="Y381">
            <v>226.68</v>
          </cell>
        </row>
        <row r="382">
          <cell r="U382">
            <v>2006617</v>
          </cell>
          <cell r="V382" t="str">
            <v>MT TUBO RIB LOC 1500 MM 60" 6T</v>
          </cell>
          <cell r="W382">
            <v>15.9</v>
          </cell>
          <cell r="Y382">
            <v>242.89</v>
          </cell>
        </row>
        <row r="383">
          <cell r="U383">
            <v>2006618</v>
          </cell>
          <cell r="V383" t="str">
            <v>MT TUBO RIB LOC 1500 MM 60" 6T FLEJE</v>
          </cell>
          <cell r="W383">
            <v>0</v>
          </cell>
          <cell r="Y383">
            <v>0</v>
          </cell>
        </row>
        <row r="384">
          <cell r="U384">
            <v>2006620</v>
          </cell>
          <cell r="V384" t="str">
            <v>MT TUBO RIB LOC 1600 MM 64" 6T FLEJE</v>
          </cell>
          <cell r="W384">
            <v>0</v>
          </cell>
          <cell r="Y384">
            <v>0</v>
          </cell>
        </row>
        <row r="385">
          <cell r="U385">
            <v>2006621</v>
          </cell>
          <cell r="V385" t="str">
            <v>MT TUBO RIB LOC 1700 MM 68" 6T FLEJE</v>
          </cell>
          <cell r="W385">
            <v>0</v>
          </cell>
          <cell r="Y385">
            <v>0</v>
          </cell>
        </row>
        <row r="386">
          <cell r="U386">
            <v>2006622</v>
          </cell>
          <cell r="V386" t="str">
            <v>MT TUBO RIB LOC 1800 MM 72" 6T FLEJE</v>
          </cell>
          <cell r="W386">
            <v>0</v>
          </cell>
          <cell r="Y386">
            <v>0</v>
          </cell>
        </row>
        <row r="387">
          <cell r="U387">
            <v>2006623</v>
          </cell>
          <cell r="V387" t="str">
            <v>MT TUBO RIB LOC 2000 MM 80" 6T FLEJE</v>
          </cell>
          <cell r="W387">
            <v>0</v>
          </cell>
          <cell r="Y387">
            <v>0</v>
          </cell>
        </row>
        <row r="388">
          <cell r="U388">
            <v>2006625</v>
          </cell>
          <cell r="V388" t="str">
            <v>MT TUBO RIB LOC 2500 MM 100" 6T FLEJE</v>
          </cell>
          <cell r="W388">
            <v>0</v>
          </cell>
          <cell r="Y388">
            <v>0</v>
          </cell>
        </row>
        <row r="389">
          <cell r="U389">
            <v>2006631</v>
          </cell>
          <cell r="V389" t="str">
            <v>MT TUBO RIB LOC 150 MM 6" 9T</v>
          </cell>
          <cell r="W389">
            <v>0</v>
          </cell>
          <cell r="Y389">
            <v>8.2100000000000009</v>
          </cell>
        </row>
        <row r="390">
          <cell r="U390">
            <v>2006634</v>
          </cell>
          <cell r="V390" t="str">
            <v>MT TUBO RIB LOC 200 MM 8" 9T</v>
          </cell>
          <cell r="W390">
            <v>0</v>
          </cell>
          <cell r="Y390">
            <v>10.5</v>
          </cell>
        </row>
        <row r="391">
          <cell r="U391">
            <v>2006638</v>
          </cell>
          <cell r="V391" t="str">
            <v>MT TUBO RIB LOC 250 MM 10" 9T</v>
          </cell>
          <cell r="W391">
            <v>0</v>
          </cell>
          <cell r="Y391">
            <v>11.59</v>
          </cell>
        </row>
        <row r="392">
          <cell r="U392">
            <v>2006642</v>
          </cell>
          <cell r="V392" t="str">
            <v>MT TUBO RIB LOC 500 MM 20" JY</v>
          </cell>
          <cell r="W392">
            <v>0</v>
          </cell>
          <cell r="Y392">
            <v>41.27</v>
          </cell>
        </row>
        <row r="393">
          <cell r="U393">
            <v>2006648</v>
          </cell>
          <cell r="V393" t="str">
            <v>MT TUBO RIB LOC 550 MM 22" JY</v>
          </cell>
          <cell r="W393">
            <v>0</v>
          </cell>
          <cell r="Y393">
            <v>48.18</v>
          </cell>
        </row>
        <row r="394">
          <cell r="U394">
            <v>2006649</v>
          </cell>
          <cell r="V394" t="str">
            <v>MT TUBO RIB LOC 600 MM 24"JY</v>
          </cell>
          <cell r="W394">
            <v>0</v>
          </cell>
          <cell r="Y394">
            <v>49.99</v>
          </cell>
        </row>
        <row r="395">
          <cell r="U395">
            <v>2006652</v>
          </cell>
          <cell r="V395" t="str">
            <v>MT TUBO RIB LOC 650 MM 26" JY</v>
          </cell>
          <cell r="W395">
            <v>0</v>
          </cell>
          <cell r="Y395">
            <v>54.14</v>
          </cell>
        </row>
        <row r="396">
          <cell r="U396">
            <v>2006655</v>
          </cell>
          <cell r="V396" t="str">
            <v>MT TUBO RIB LOC 700 MM 28" JY</v>
          </cell>
          <cell r="W396">
            <v>0</v>
          </cell>
          <cell r="Y396">
            <v>58.29</v>
          </cell>
        </row>
        <row r="397">
          <cell r="U397">
            <v>2006657</v>
          </cell>
          <cell r="V397" t="str">
            <v>MT TUBO RIB LOC 750 MM 30" JY</v>
          </cell>
          <cell r="W397">
            <v>0</v>
          </cell>
          <cell r="Y397">
            <v>62.44</v>
          </cell>
        </row>
        <row r="398">
          <cell r="U398">
            <v>2006658</v>
          </cell>
          <cell r="V398" t="str">
            <v>MT PERFIL RIB LOC JY</v>
          </cell>
          <cell r="W398">
            <v>4515</v>
          </cell>
          <cell r="Y398">
            <v>0</v>
          </cell>
        </row>
        <row r="399">
          <cell r="U399">
            <v>2006658</v>
          </cell>
          <cell r="V399" t="str">
            <v>MT PERFIL RIB LOC JY</v>
          </cell>
          <cell r="W399">
            <v>2117.41</v>
          </cell>
          <cell r="Y399">
            <v>0</v>
          </cell>
        </row>
        <row r="400">
          <cell r="U400">
            <v>2006660</v>
          </cell>
          <cell r="V400" t="str">
            <v>MT PERFIL RIB LOC 6T</v>
          </cell>
          <cell r="W400">
            <v>914</v>
          </cell>
          <cell r="Y400">
            <v>0</v>
          </cell>
        </row>
        <row r="401">
          <cell r="U401">
            <v>2006660</v>
          </cell>
          <cell r="V401" t="str">
            <v>MT PERFIL RIB LOC 6T</v>
          </cell>
          <cell r="W401">
            <v>1407.07</v>
          </cell>
          <cell r="Y401">
            <v>0</v>
          </cell>
        </row>
        <row r="402">
          <cell r="U402">
            <v>2006661</v>
          </cell>
          <cell r="V402" t="str">
            <v>MT PERFIL RIB LOC ER</v>
          </cell>
          <cell r="W402">
            <v>2402</v>
          </cell>
          <cell r="Y402">
            <v>0</v>
          </cell>
        </row>
        <row r="403">
          <cell r="U403">
            <v>2006661</v>
          </cell>
          <cell r="V403" t="str">
            <v>MT PERFIL RIB LOC ER</v>
          </cell>
          <cell r="W403">
            <v>260.83</v>
          </cell>
          <cell r="Y403">
            <v>0</v>
          </cell>
        </row>
        <row r="404">
          <cell r="U404">
            <v>2006662</v>
          </cell>
          <cell r="V404" t="str">
            <v>MT PERFIL RIB LOC HIDRO</v>
          </cell>
          <cell r="W404">
            <v>995</v>
          </cell>
          <cell r="Y404">
            <v>0</v>
          </cell>
        </row>
        <row r="405">
          <cell r="U405">
            <v>2006662</v>
          </cell>
          <cell r="V405" t="str">
            <v>MT PERFIL RIB LOC HIDRO</v>
          </cell>
          <cell r="W405">
            <v>0</v>
          </cell>
          <cell r="Y405">
            <v>0</v>
          </cell>
        </row>
        <row r="406">
          <cell r="U406">
            <v>2006669</v>
          </cell>
          <cell r="V406" t="str">
            <v>MT TUBO RIB LOC 1800 MM 72" HD</v>
          </cell>
          <cell r="W406">
            <v>0</v>
          </cell>
          <cell r="Y406">
            <v>0</v>
          </cell>
        </row>
        <row r="407">
          <cell r="U407">
            <v>2006675</v>
          </cell>
          <cell r="V407" t="str">
            <v>MT TUBO RIB LOC 2000 MM 80" HD FLEJE</v>
          </cell>
          <cell r="W407">
            <v>0</v>
          </cell>
          <cell r="Y407">
            <v>0</v>
          </cell>
        </row>
        <row r="408">
          <cell r="U408">
            <v>2006684</v>
          </cell>
          <cell r="V408" t="str">
            <v>MT TUBO RIB LOC 3000 MM 120" FLEJE HD</v>
          </cell>
          <cell r="W408">
            <v>0</v>
          </cell>
          <cell r="Y408">
            <v>0</v>
          </cell>
        </row>
        <row r="409">
          <cell r="U409">
            <v>2006686</v>
          </cell>
          <cell r="V409" t="str">
            <v>MT PERFIL UNION RIB LOC 160 MM 6.4"</v>
          </cell>
          <cell r="W409">
            <v>1673</v>
          </cell>
          <cell r="Y409">
            <v>8.39</v>
          </cell>
        </row>
        <row r="410">
          <cell r="U410">
            <v>2006686</v>
          </cell>
          <cell r="V410" t="str">
            <v>MT PERFIL UNION RIB LOC 160 MM 6.4"</v>
          </cell>
          <cell r="W410">
            <v>1862.31</v>
          </cell>
          <cell r="Y410">
            <v>8.39</v>
          </cell>
        </row>
        <row r="411">
          <cell r="U411">
            <v>2006687</v>
          </cell>
          <cell r="V411" t="str">
            <v>MT TUBO RIB LOC 1000 MM 40" ER</v>
          </cell>
          <cell r="W411">
            <v>0</v>
          </cell>
          <cell r="Y411">
            <v>105.51</v>
          </cell>
        </row>
        <row r="412">
          <cell r="U412">
            <v>2006689</v>
          </cell>
          <cell r="V412" t="str">
            <v>MT PERFIL RIB LOC 8T X 11</v>
          </cell>
          <cell r="W412">
            <v>0</v>
          </cell>
          <cell r="Y412">
            <v>2</v>
          </cell>
        </row>
        <row r="413">
          <cell r="U413">
            <v>2006689</v>
          </cell>
          <cell r="V413" t="str">
            <v>MT PERFIL RIB LOC 8T X 11</v>
          </cell>
          <cell r="W413">
            <v>8767</v>
          </cell>
          <cell r="Y413">
            <v>2</v>
          </cell>
        </row>
        <row r="414">
          <cell r="U414">
            <v>2006689</v>
          </cell>
          <cell r="V414" t="str">
            <v>MT PERFIL RIB LOC 8T X 11</v>
          </cell>
          <cell r="W414">
            <v>1545.48</v>
          </cell>
          <cell r="Y414">
            <v>2</v>
          </cell>
        </row>
        <row r="415">
          <cell r="U415">
            <v>2006695</v>
          </cell>
          <cell r="V415" t="str">
            <v>MT TUBO RIB LOC 700 MM 28" ER</v>
          </cell>
          <cell r="W415">
            <v>0</v>
          </cell>
          <cell r="Y415">
            <v>74.510000000000005</v>
          </cell>
        </row>
        <row r="416">
          <cell r="U416">
            <v>2006699</v>
          </cell>
          <cell r="V416" t="str">
            <v>MT TUBO RIB LOC 750 MM 30" ER</v>
          </cell>
          <cell r="W416">
            <v>0</v>
          </cell>
          <cell r="Y416">
            <v>79.77</v>
          </cell>
        </row>
        <row r="417">
          <cell r="U417">
            <v>2006705</v>
          </cell>
          <cell r="V417" t="str">
            <v>MT TUBO RIB LOC 800 MM 32" ER</v>
          </cell>
          <cell r="W417">
            <v>0</v>
          </cell>
          <cell r="Y417">
            <v>85.12</v>
          </cell>
        </row>
        <row r="418">
          <cell r="U418">
            <v>2006708</v>
          </cell>
          <cell r="V418" t="str">
            <v>MT TUBO RIB LOC 850 MM 34" ER</v>
          </cell>
          <cell r="W418">
            <v>0</v>
          </cell>
          <cell r="Y418">
            <v>90.43</v>
          </cell>
        </row>
        <row r="419">
          <cell r="U419">
            <v>2006710</v>
          </cell>
          <cell r="V419" t="str">
            <v>MT TUBO RIB LOC 900 MM 36" ER</v>
          </cell>
          <cell r="W419">
            <v>0</v>
          </cell>
          <cell r="Y419">
            <v>95.89</v>
          </cell>
        </row>
        <row r="420">
          <cell r="U420">
            <v>2006713</v>
          </cell>
          <cell r="V420" t="str">
            <v>MT TUBO RIB LOC 950 MM 38" ER</v>
          </cell>
          <cell r="W420">
            <v>0</v>
          </cell>
          <cell r="Y420">
            <v>101.09</v>
          </cell>
        </row>
        <row r="421">
          <cell r="U421">
            <v>2006715</v>
          </cell>
          <cell r="V421" t="str">
            <v>MT PERFIL RIB LOC 9T</v>
          </cell>
          <cell r="W421">
            <v>0</v>
          </cell>
          <cell r="Y421">
            <v>0.55000000000000004</v>
          </cell>
        </row>
        <row r="422">
          <cell r="U422">
            <v>2006715</v>
          </cell>
          <cell r="V422" t="str">
            <v>MT PERFIL RIB LOC 9T</v>
          </cell>
          <cell r="W422">
            <v>6480.48</v>
          </cell>
          <cell r="Y422">
            <v>0.55000000000000004</v>
          </cell>
        </row>
        <row r="423">
          <cell r="U423">
            <v>2006717</v>
          </cell>
          <cell r="V423" t="str">
            <v>MT PERFIL UNION RIB LOC 240 MM 9.6"</v>
          </cell>
          <cell r="W423">
            <v>948.55</v>
          </cell>
          <cell r="Y423">
            <v>8.39</v>
          </cell>
        </row>
        <row r="424">
          <cell r="U424">
            <v>2006717</v>
          </cell>
          <cell r="V424" t="str">
            <v>MT PERFIL UNION RIB LOC 240 MM 9.6"</v>
          </cell>
          <cell r="W424">
            <v>464.27</v>
          </cell>
          <cell r="Y424">
            <v>8.39</v>
          </cell>
        </row>
        <row r="425">
          <cell r="U425">
            <v>2008297</v>
          </cell>
          <cell r="V425" t="str">
            <v>1110/T PUERTA ABATIBLE 1 PANEL BG</v>
          </cell>
          <cell r="W425">
            <v>0</v>
          </cell>
          <cell r="Y425">
            <v>0</v>
          </cell>
        </row>
        <row r="426">
          <cell r="U426">
            <v>2008298</v>
          </cell>
          <cell r="V426" t="str">
            <v>1110/W PUERTA ABATIBLE 1 PANEL BL</v>
          </cell>
          <cell r="W426">
            <v>1</v>
          </cell>
          <cell r="Y426">
            <v>0</v>
          </cell>
        </row>
        <row r="427">
          <cell r="U427">
            <v>2008323</v>
          </cell>
          <cell r="V427" t="str">
            <v>3111/W PUERTA 2 PANEL PRM  BL</v>
          </cell>
          <cell r="W427">
            <v>0</v>
          </cell>
          <cell r="Y427">
            <v>0</v>
          </cell>
        </row>
        <row r="428">
          <cell r="U428">
            <v>2008325</v>
          </cell>
          <cell r="V428" t="str">
            <v>3112/T 2 PUERTA PANEL PRM POCKET BG</v>
          </cell>
          <cell r="W428">
            <v>0</v>
          </cell>
          <cell r="Y428">
            <v>0</v>
          </cell>
        </row>
        <row r="429">
          <cell r="U429">
            <v>2008326</v>
          </cell>
          <cell r="V429" t="str">
            <v>3112/W PUERTA 1 PANEL PRM POCKET BL</v>
          </cell>
          <cell r="W429">
            <v>0</v>
          </cell>
          <cell r="Y429">
            <v>0</v>
          </cell>
        </row>
        <row r="430">
          <cell r="U430">
            <v>2008328</v>
          </cell>
          <cell r="V430" t="str">
            <v>3113/T PUERTA 2 PANEL PRM POCKET PAR BG</v>
          </cell>
          <cell r="W430">
            <v>0</v>
          </cell>
          <cell r="Y430">
            <v>0</v>
          </cell>
        </row>
        <row r="431">
          <cell r="U431">
            <v>2008332</v>
          </cell>
          <cell r="V431" t="str">
            <v>3120/W PUERTA 2 PANEL STD BL</v>
          </cell>
          <cell r="W431">
            <v>0</v>
          </cell>
          <cell r="Y431">
            <v>0</v>
          </cell>
        </row>
        <row r="432">
          <cell r="U432">
            <v>2008338</v>
          </cell>
          <cell r="V432" t="str">
            <v>3122/W PUERTA 1 PANEL STD POCKET BL</v>
          </cell>
          <cell r="W432">
            <v>2</v>
          </cell>
          <cell r="Y432">
            <v>234.91</v>
          </cell>
        </row>
        <row r="433">
          <cell r="U433">
            <v>2008344</v>
          </cell>
          <cell r="V433" t="str">
            <v>3130/W PUERTA 2 PANEL ECN BL</v>
          </cell>
          <cell r="W433">
            <v>2</v>
          </cell>
          <cell r="Y433">
            <v>0</v>
          </cell>
        </row>
        <row r="434">
          <cell r="U434">
            <v>2008359</v>
          </cell>
          <cell r="V434" t="str">
            <v>3151/W PUERTA 4 PANEL PRM C FIJO BL</v>
          </cell>
          <cell r="W434">
            <v>0</v>
          </cell>
          <cell r="Y434">
            <v>0</v>
          </cell>
        </row>
        <row r="435">
          <cell r="U435">
            <v>2008361</v>
          </cell>
          <cell r="V435" t="str">
            <v>3152/T PUERTA 2 PANEL PRM POCKET BG</v>
          </cell>
          <cell r="W435">
            <v>0</v>
          </cell>
          <cell r="Y435">
            <v>0</v>
          </cell>
        </row>
        <row r="436">
          <cell r="U436">
            <v>2008362</v>
          </cell>
          <cell r="V436" t="str">
            <v>3152/W PUERTA2 PANEL PRM POCKET BL</v>
          </cell>
          <cell r="W436">
            <v>0</v>
          </cell>
          <cell r="Y436">
            <v>0</v>
          </cell>
        </row>
        <row r="437">
          <cell r="U437">
            <v>2008368</v>
          </cell>
          <cell r="V437" t="str">
            <v>3160/W PUERTA 4 PANEL STD BL</v>
          </cell>
          <cell r="W437">
            <v>2</v>
          </cell>
          <cell r="Y437">
            <v>542.84</v>
          </cell>
        </row>
        <row r="438">
          <cell r="U438">
            <v>2008379</v>
          </cell>
          <cell r="V438" t="str">
            <v>3170/T VNT FIJA BG</v>
          </cell>
          <cell r="W438">
            <v>0</v>
          </cell>
          <cell r="Y438">
            <v>0</v>
          </cell>
        </row>
        <row r="439">
          <cell r="U439">
            <v>2008380</v>
          </cell>
          <cell r="V439" t="str">
            <v>3170/W VNT FIJA BL</v>
          </cell>
          <cell r="W439">
            <v>0</v>
          </cell>
          <cell r="Y439">
            <v>0</v>
          </cell>
        </row>
        <row r="440">
          <cell r="U440">
            <v>2008408</v>
          </cell>
          <cell r="V440" t="str">
            <v>3210/W PUERTA 2 PANEL S ECN BL</v>
          </cell>
          <cell r="W440">
            <v>19</v>
          </cell>
          <cell r="Y440">
            <v>300.89</v>
          </cell>
        </row>
        <row r="441">
          <cell r="U441">
            <v>2008416</v>
          </cell>
          <cell r="V441" t="str">
            <v>4310/W VNT GUILLOTINA BL</v>
          </cell>
          <cell r="W441">
            <v>0</v>
          </cell>
          <cell r="Y441">
            <v>85</v>
          </cell>
        </row>
        <row r="442">
          <cell r="U442">
            <v>2008418</v>
          </cell>
          <cell r="V442" t="str">
            <v>4320/W VNT CORRE HORIZONTAL BL</v>
          </cell>
          <cell r="W442">
            <v>15</v>
          </cell>
          <cell r="Y442">
            <v>55</v>
          </cell>
        </row>
        <row r="443">
          <cell r="U443">
            <v>2008422</v>
          </cell>
          <cell r="V443" t="str">
            <v>4340/W VNT CORRE FIESTA BL</v>
          </cell>
          <cell r="W443">
            <v>0</v>
          </cell>
          <cell r="Y443">
            <v>160</v>
          </cell>
        </row>
        <row r="444">
          <cell r="U444">
            <v>2008423</v>
          </cell>
          <cell r="V444" t="str">
            <v>4360/W VNT CORRE HORIZONTAL BESO BL</v>
          </cell>
          <cell r="W444">
            <v>0</v>
          </cell>
          <cell r="Y444">
            <v>0</v>
          </cell>
        </row>
        <row r="445">
          <cell r="U445">
            <v>2008424</v>
          </cell>
          <cell r="V445" t="str">
            <v>4370/W VNT FIJA BL</v>
          </cell>
          <cell r="W445">
            <v>67</v>
          </cell>
          <cell r="Y445">
            <v>0</v>
          </cell>
        </row>
        <row r="446">
          <cell r="U446">
            <v>2008427</v>
          </cell>
          <cell r="V446" t="str">
            <v>4373/W VNT ANGULAR BL</v>
          </cell>
          <cell r="W446">
            <v>0</v>
          </cell>
          <cell r="Y446">
            <v>0</v>
          </cell>
        </row>
        <row r="447">
          <cell r="U447">
            <v>2008429</v>
          </cell>
          <cell r="V447" t="str">
            <v>4380/W VNT MEDIO PUNTO BL</v>
          </cell>
          <cell r="W447">
            <v>0</v>
          </cell>
          <cell r="Y447">
            <v>0</v>
          </cell>
        </row>
        <row r="448">
          <cell r="U448">
            <v>2008430</v>
          </cell>
          <cell r="V448" t="str">
            <v>4381/W VNT CEJA BL</v>
          </cell>
          <cell r="W448">
            <v>0</v>
          </cell>
          <cell r="Y448">
            <v>0</v>
          </cell>
        </row>
        <row r="449">
          <cell r="U449">
            <v>2008437</v>
          </cell>
          <cell r="V449" t="str">
            <v>7610/T VNT GUILLOTINA BG</v>
          </cell>
          <cell r="W449">
            <v>3</v>
          </cell>
          <cell r="Y449">
            <v>0</v>
          </cell>
        </row>
        <row r="450">
          <cell r="U450">
            <v>2008441</v>
          </cell>
          <cell r="V450" t="str">
            <v>7620/W VNT CORRE HORIZONTAL BL</v>
          </cell>
          <cell r="W450">
            <v>8</v>
          </cell>
          <cell r="Y450">
            <v>85</v>
          </cell>
        </row>
        <row r="451">
          <cell r="U451">
            <v>2008443</v>
          </cell>
          <cell r="V451" t="str">
            <v>7620/T VNT CORRE HORIZONTAL BG</v>
          </cell>
          <cell r="W451">
            <v>1</v>
          </cell>
          <cell r="Y451">
            <v>50</v>
          </cell>
        </row>
        <row r="452">
          <cell r="U452">
            <v>2008461</v>
          </cell>
          <cell r="V452" t="str">
            <v>7670/T VNT FIJA BG</v>
          </cell>
          <cell r="W452">
            <v>0</v>
          </cell>
          <cell r="Y452">
            <v>0</v>
          </cell>
        </row>
        <row r="453">
          <cell r="U453">
            <v>2008473</v>
          </cell>
          <cell r="V453" t="str">
            <v>7675/T VNT BESO BG</v>
          </cell>
          <cell r="W453">
            <v>0</v>
          </cell>
          <cell r="Y453">
            <v>0</v>
          </cell>
        </row>
        <row r="454">
          <cell r="U454">
            <v>2008479</v>
          </cell>
          <cell r="V454" t="str">
            <v>7681/T VNT CEJA BG</v>
          </cell>
          <cell r="W454">
            <v>0</v>
          </cell>
          <cell r="Y454">
            <v>0</v>
          </cell>
        </row>
        <row r="455">
          <cell r="U455">
            <v>2008490</v>
          </cell>
          <cell r="V455" t="str">
            <v>8310/W VNT GUILLOTINA BL</v>
          </cell>
          <cell r="W455">
            <v>102</v>
          </cell>
          <cell r="Y455">
            <v>44.61</v>
          </cell>
        </row>
        <row r="456">
          <cell r="U456">
            <v>2008493</v>
          </cell>
          <cell r="V456" t="str">
            <v>8320/T VNT CORRE HORIZONTAL BG</v>
          </cell>
          <cell r="W456">
            <v>10</v>
          </cell>
          <cell r="Y456">
            <v>39.31</v>
          </cell>
        </row>
        <row r="457">
          <cell r="U457">
            <v>2008494</v>
          </cell>
          <cell r="V457" t="str">
            <v>8320/W VNT CORRE HORIZONTAL BL</v>
          </cell>
          <cell r="W457">
            <v>932</v>
          </cell>
          <cell r="Y457">
            <v>81.260000000000005</v>
          </cell>
        </row>
        <row r="458">
          <cell r="U458">
            <v>2008498</v>
          </cell>
          <cell r="V458" t="str">
            <v>8330/W VNT CORRE DOBLE FIJA 25% BL</v>
          </cell>
          <cell r="W458">
            <v>9</v>
          </cell>
          <cell r="Y458">
            <v>0</v>
          </cell>
        </row>
        <row r="459">
          <cell r="U459">
            <v>2008502</v>
          </cell>
          <cell r="V459" t="str">
            <v>8360/W VNT CORRE HORIZONTAL BESO BL</v>
          </cell>
          <cell r="W459">
            <v>1</v>
          </cell>
          <cell r="Y459">
            <v>0</v>
          </cell>
        </row>
        <row r="460">
          <cell r="U460">
            <v>2008503</v>
          </cell>
          <cell r="V460" t="str">
            <v>8370/T VENTANA FIJA BG</v>
          </cell>
          <cell r="W460">
            <v>2</v>
          </cell>
          <cell r="Y460">
            <v>0</v>
          </cell>
        </row>
        <row r="461">
          <cell r="U461">
            <v>2008504</v>
          </cell>
          <cell r="V461" t="str">
            <v>8370/W VENTANA FIJA BL</v>
          </cell>
          <cell r="W461">
            <v>108</v>
          </cell>
          <cell r="Y461">
            <v>0</v>
          </cell>
        </row>
        <row r="462">
          <cell r="U462">
            <v>2008508</v>
          </cell>
          <cell r="V462" t="str">
            <v>8371/W VNT TRIANGULO BL</v>
          </cell>
          <cell r="W462">
            <v>0</v>
          </cell>
          <cell r="Y462">
            <v>0</v>
          </cell>
        </row>
        <row r="463">
          <cell r="U463">
            <v>2008510</v>
          </cell>
          <cell r="V463" t="str">
            <v>8372/W VNT HEXAGONO BL</v>
          </cell>
          <cell r="W463">
            <v>0</v>
          </cell>
          <cell r="Y463">
            <v>0</v>
          </cell>
        </row>
        <row r="464">
          <cell r="U464">
            <v>2008512</v>
          </cell>
          <cell r="V464" t="str">
            <v>8373/W VNT ANGULAR BL</v>
          </cell>
          <cell r="W464">
            <v>0</v>
          </cell>
          <cell r="Y464">
            <v>0</v>
          </cell>
        </row>
        <row r="465">
          <cell r="U465">
            <v>2008514</v>
          </cell>
          <cell r="V465" t="str">
            <v>8374/W VNT SIFON BL</v>
          </cell>
          <cell r="W465">
            <v>25</v>
          </cell>
          <cell r="Y465">
            <v>0</v>
          </cell>
        </row>
        <row r="466">
          <cell r="U466">
            <v>2008516</v>
          </cell>
          <cell r="V466" t="str">
            <v>8375/W VNT BESO BL</v>
          </cell>
          <cell r="W466">
            <v>1</v>
          </cell>
          <cell r="Y466">
            <v>0</v>
          </cell>
        </row>
        <row r="467">
          <cell r="U467">
            <v>2008518</v>
          </cell>
          <cell r="V467" t="str">
            <v>8380/W VNT MEDIO PUNTO BL</v>
          </cell>
          <cell r="W467">
            <v>36</v>
          </cell>
          <cell r="Y467">
            <v>42.29</v>
          </cell>
        </row>
        <row r="468">
          <cell r="U468">
            <v>2008519</v>
          </cell>
          <cell r="V468" t="str">
            <v>8381/T VNT CEJA BG</v>
          </cell>
          <cell r="W468">
            <v>0</v>
          </cell>
          <cell r="Y468">
            <v>0</v>
          </cell>
        </row>
        <row r="469">
          <cell r="U469">
            <v>2008520</v>
          </cell>
          <cell r="V469" t="str">
            <v>8381/W VNT CEJA BL</v>
          </cell>
          <cell r="W469">
            <v>137</v>
          </cell>
          <cell r="Y469">
            <v>26.54</v>
          </cell>
        </row>
        <row r="470">
          <cell r="U470">
            <v>2008524</v>
          </cell>
          <cell r="V470" t="str">
            <v>8382/W VNT CIRCULO BL</v>
          </cell>
          <cell r="W470">
            <v>0</v>
          </cell>
          <cell r="Y470">
            <v>0</v>
          </cell>
        </row>
        <row r="471">
          <cell r="U471">
            <v>2008527</v>
          </cell>
          <cell r="V471" t="str">
            <v>8910/T VNT OSCILOBATIENTE DER BG</v>
          </cell>
          <cell r="W471">
            <v>0</v>
          </cell>
          <cell r="Y471">
            <v>0</v>
          </cell>
        </row>
        <row r="472">
          <cell r="U472">
            <v>2008528</v>
          </cell>
          <cell r="V472" t="str">
            <v>8910/W VNT OSCILOBATIENTE DER BL</v>
          </cell>
          <cell r="W472">
            <v>0</v>
          </cell>
          <cell r="Y472">
            <v>0</v>
          </cell>
        </row>
        <row r="473">
          <cell r="U473">
            <v>2008531</v>
          </cell>
          <cell r="V473" t="str">
            <v>8920/T VNT ABATIBLE H AFUERTA DER BG</v>
          </cell>
          <cell r="W473">
            <v>0</v>
          </cell>
          <cell r="Y473">
            <v>0</v>
          </cell>
        </row>
        <row r="474">
          <cell r="U474">
            <v>2008534</v>
          </cell>
          <cell r="V474" t="str">
            <v>8921/W VNT ABATIBLE H AFUERA IZ BL</v>
          </cell>
          <cell r="W474">
            <v>0</v>
          </cell>
          <cell r="Y474">
            <v>0</v>
          </cell>
        </row>
        <row r="475">
          <cell r="U475">
            <v>2008539</v>
          </cell>
          <cell r="V475" t="str">
            <v>8940/T VNT PROYECTABLE BG</v>
          </cell>
          <cell r="W475">
            <v>0</v>
          </cell>
          <cell r="Y475">
            <v>0</v>
          </cell>
        </row>
        <row r="476">
          <cell r="U476">
            <v>2008540</v>
          </cell>
          <cell r="V476" t="str">
            <v>8940/W VNT PROYECTABLE BL</v>
          </cell>
          <cell r="W476">
            <v>0</v>
          </cell>
          <cell r="Y476">
            <v>61.95</v>
          </cell>
        </row>
        <row r="477">
          <cell r="U477">
            <v>2008553</v>
          </cell>
          <cell r="V477" t="str">
            <v>8970/T VNT FIJA BG</v>
          </cell>
          <cell r="W477">
            <v>0</v>
          </cell>
          <cell r="Y477">
            <v>0</v>
          </cell>
        </row>
        <row r="478">
          <cell r="U478">
            <v>2008554</v>
          </cell>
          <cell r="V478" t="str">
            <v>8970/W VNT FIJA BL</v>
          </cell>
          <cell r="W478">
            <v>0</v>
          </cell>
          <cell r="Y478">
            <v>0</v>
          </cell>
        </row>
        <row r="479">
          <cell r="U479">
            <v>2008581</v>
          </cell>
          <cell r="V479" t="str">
            <v>TUBO PVC 200MM (8")X6MTS SDR26 CC BL</v>
          </cell>
          <cell r="W479">
            <v>75</v>
          </cell>
          <cell r="Y479">
            <v>396.16</v>
          </cell>
        </row>
        <row r="480">
          <cell r="U480">
            <v>2010260</v>
          </cell>
          <cell r="V480" t="str">
            <v>REJILLA 150 MM X 3 MTS SLOT 40 SDR-21 B</v>
          </cell>
          <cell r="W480">
            <v>0</v>
          </cell>
          <cell r="Y480">
            <v>0</v>
          </cell>
        </row>
        <row r="481">
          <cell r="U481">
            <v>2010297</v>
          </cell>
          <cell r="V481" t="str">
            <v>MT TUBO RIB LOC 1150 MM 46" 6T</v>
          </cell>
          <cell r="W481">
            <v>0</v>
          </cell>
          <cell r="Y481">
            <v>185.94</v>
          </cell>
        </row>
        <row r="482">
          <cell r="U482">
            <v>2010298</v>
          </cell>
          <cell r="V482" t="str">
            <v>MT TUBO RIB LOC 1450 MM 58" 6T</v>
          </cell>
          <cell r="W482">
            <v>0</v>
          </cell>
          <cell r="Y482">
            <v>234.81</v>
          </cell>
        </row>
        <row r="483">
          <cell r="U483">
            <v>2010299</v>
          </cell>
          <cell r="V483" t="str">
            <v>MT TUBO RIB LOC 1750 MM 70" 6T FLEJE</v>
          </cell>
          <cell r="W483">
            <v>0</v>
          </cell>
          <cell r="Y483">
            <v>0</v>
          </cell>
        </row>
        <row r="484">
          <cell r="U484">
            <v>2010304</v>
          </cell>
          <cell r="V484" t="str">
            <v>MT TUBO RIB LOC 1500 MM 60" HD</v>
          </cell>
          <cell r="W484">
            <v>0</v>
          </cell>
          <cell r="Y484">
            <v>0</v>
          </cell>
        </row>
        <row r="485">
          <cell r="U485">
            <v>2010312</v>
          </cell>
          <cell r="V485" t="str">
            <v>MT TUBO RIB LOC 2050 MM 82" ER FLEJE</v>
          </cell>
          <cell r="W485">
            <v>0</v>
          </cell>
          <cell r="Y485">
            <v>0</v>
          </cell>
        </row>
        <row r="486">
          <cell r="U486">
            <v>2010313</v>
          </cell>
          <cell r="V486" t="str">
            <v>MT TUBO RIB LOC 600 MM 24" ER</v>
          </cell>
          <cell r="W486">
            <v>0</v>
          </cell>
          <cell r="Y486">
            <v>63.85</v>
          </cell>
        </row>
        <row r="487">
          <cell r="U487">
            <v>2010354</v>
          </cell>
          <cell r="V487" t="str">
            <v>RO MANGUERA PVC 7/16X15M 11.11MMAMARIL</v>
          </cell>
          <cell r="W487">
            <v>204</v>
          </cell>
          <cell r="Y487">
            <v>5.17</v>
          </cell>
        </row>
        <row r="488">
          <cell r="U488">
            <v>2010355</v>
          </cell>
          <cell r="V488" t="str">
            <v>RO MANGUERA PVC 7/16X22.5M11.11MM AMAR</v>
          </cell>
          <cell r="W488">
            <v>122</v>
          </cell>
          <cell r="Y488">
            <v>7.22</v>
          </cell>
        </row>
        <row r="489">
          <cell r="U489">
            <v>2010356</v>
          </cell>
          <cell r="V489" t="str">
            <v>RO MANGUERA PVC 7/16X22.5MTS11.11MM TR</v>
          </cell>
          <cell r="W489">
            <v>119</v>
          </cell>
          <cell r="Y489">
            <v>7.22</v>
          </cell>
        </row>
        <row r="490">
          <cell r="U490">
            <v>2010357</v>
          </cell>
          <cell r="V490" t="str">
            <v>RO MANGUERA PVC 7/16X30M11.11MM AMARIL</v>
          </cell>
          <cell r="W490">
            <v>112</v>
          </cell>
          <cell r="Y490">
            <v>9.3000000000000007</v>
          </cell>
        </row>
        <row r="491">
          <cell r="U491">
            <v>2010358</v>
          </cell>
          <cell r="V491" t="str">
            <v>RO MANGUERA PVC 7/16X30MTS 11.11MMTRAN</v>
          </cell>
          <cell r="W491">
            <v>65</v>
          </cell>
          <cell r="Y491">
            <v>9.3000000000000007</v>
          </cell>
        </row>
        <row r="492">
          <cell r="U492">
            <v>2010369</v>
          </cell>
          <cell r="V492" t="str">
            <v>TUBO PVC 375MM(15")X6M SDR41  GR</v>
          </cell>
          <cell r="W492">
            <v>0</v>
          </cell>
          <cell r="Y492">
            <v>562.14</v>
          </cell>
        </row>
        <row r="493">
          <cell r="U493">
            <v>2010411</v>
          </cell>
          <cell r="V493" t="str">
            <v>TUBO PVC 250MM (10")X6.10MTS SDR26 CC BL</v>
          </cell>
          <cell r="W493">
            <v>0</v>
          </cell>
          <cell r="Y493">
            <v>711.76</v>
          </cell>
        </row>
        <row r="494">
          <cell r="U494">
            <v>2010413</v>
          </cell>
          <cell r="V494" t="str">
            <v>TUBO PVC 25MM (1")X6.10MTS SDR26 CC BL</v>
          </cell>
          <cell r="W494">
            <v>1372</v>
          </cell>
          <cell r="Y494">
            <v>9.1300000000000008</v>
          </cell>
        </row>
        <row r="495">
          <cell r="U495">
            <v>2010414</v>
          </cell>
          <cell r="V495" t="str">
            <v>TUBO PVC 31MM (1 1/4")X6M SDR26 CC BL</v>
          </cell>
          <cell r="W495">
            <v>678</v>
          </cell>
          <cell r="Y495">
            <v>12.38</v>
          </cell>
        </row>
        <row r="496">
          <cell r="U496">
            <v>2010424</v>
          </cell>
          <cell r="V496" t="str">
            <v>TUBO PVC 50MM (2")X6MTS SDR26 CE BL</v>
          </cell>
          <cell r="W496">
            <v>1472</v>
          </cell>
          <cell r="Y496">
            <v>36.07</v>
          </cell>
        </row>
        <row r="497">
          <cell r="U497">
            <v>2010429</v>
          </cell>
          <cell r="V497" t="str">
            <v>TUBO PVC 75MM (3")X6MTS DB-120 CC AM</v>
          </cell>
          <cell r="W497">
            <v>14</v>
          </cell>
          <cell r="Y497">
            <v>42.03</v>
          </cell>
        </row>
        <row r="498">
          <cell r="U498">
            <v>2010430</v>
          </cell>
          <cell r="V498" t="str">
            <v>TUBO PVC 75MM (3")X6.10MTS SDR26 CE BL</v>
          </cell>
          <cell r="W498">
            <v>202</v>
          </cell>
          <cell r="Y498">
            <v>78.91</v>
          </cell>
        </row>
        <row r="499">
          <cell r="U499">
            <v>2010435</v>
          </cell>
          <cell r="V499" t="str">
            <v>TUBO PVC 150MM (6")X6MTS SDR26 CC BL</v>
          </cell>
          <cell r="W499">
            <v>200</v>
          </cell>
          <cell r="Y499">
            <v>219.92</v>
          </cell>
        </row>
        <row r="500">
          <cell r="U500">
            <v>2010443</v>
          </cell>
          <cell r="V500" t="str">
            <v>TUBO PVC 200MM (8")X6MTS SDR26 CE BL</v>
          </cell>
          <cell r="W500">
            <v>240</v>
          </cell>
          <cell r="Y500">
            <v>507.74</v>
          </cell>
        </row>
        <row r="501">
          <cell r="U501">
            <v>2010454</v>
          </cell>
          <cell r="V501" t="str">
            <v>TUBO PVC 250MM (10")X6MTS SDR17 CE BL</v>
          </cell>
          <cell r="W501">
            <v>14</v>
          </cell>
          <cell r="Y501">
            <v>1180.27</v>
          </cell>
        </row>
        <row r="502">
          <cell r="U502">
            <v>2010461</v>
          </cell>
          <cell r="V502" t="str">
            <v>TUBO PVC 75MM (3")X6.10MTS SDR17 CC BL</v>
          </cell>
          <cell r="W502">
            <v>137</v>
          </cell>
          <cell r="Y502">
            <v>92.62</v>
          </cell>
        </row>
        <row r="503">
          <cell r="U503">
            <v>2010465</v>
          </cell>
          <cell r="V503" t="str">
            <v>TUBO PVC 200MM (8")X6.10MTS SDR17 CE BL</v>
          </cell>
          <cell r="W503">
            <v>0</v>
          </cell>
          <cell r="Y503">
            <v>760.08</v>
          </cell>
        </row>
        <row r="504">
          <cell r="U504">
            <v>2010480</v>
          </cell>
          <cell r="V504" t="str">
            <v>TUBO PVC 150MM (6")X6MTS SDR32.5 CC BL</v>
          </cell>
          <cell r="W504">
            <v>41</v>
          </cell>
          <cell r="Y504">
            <v>180.22</v>
          </cell>
        </row>
        <row r="505">
          <cell r="U505">
            <v>2010490</v>
          </cell>
          <cell r="V505" t="str">
            <v>TUBO PVC 250MM (10")X6.10MTS SDR41 CC BL</v>
          </cell>
          <cell r="W505">
            <v>0</v>
          </cell>
          <cell r="Y505">
            <v>227.35</v>
          </cell>
        </row>
        <row r="506">
          <cell r="U506">
            <v>2010499</v>
          </cell>
          <cell r="V506" t="str">
            <v>TUBO PVC 50MM(2")X6.1M SDR41 CC BL</v>
          </cell>
          <cell r="W506">
            <v>466.99900000000002</v>
          </cell>
          <cell r="Y506">
            <v>17.41</v>
          </cell>
        </row>
        <row r="507">
          <cell r="U507">
            <v>2010503</v>
          </cell>
          <cell r="V507" t="str">
            <v>TUBO PVC 75MM (3")X6.10MTS SDR41 CC BL</v>
          </cell>
          <cell r="W507">
            <v>249</v>
          </cell>
          <cell r="Y507">
            <v>37.44</v>
          </cell>
        </row>
        <row r="508">
          <cell r="U508">
            <v>2010506</v>
          </cell>
          <cell r="V508" t="str">
            <v>TUBO PVC 100MM (4")X6.10MTS SDR41 CE BL</v>
          </cell>
          <cell r="W508">
            <v>40</v>
          </cell>
          <cell r="Y508">
            <v>46.38</v>
          </cell>
        </row>
        <row r="509">
          <cell r="U509">
            <v>2010530</v>
          </cell>
          <cell r="V509" t="str">
            <v>METROS PERFIL BATIENTE PVC BEIGE</v>
          </cell>
          <cell r="W509">
            <v>942</v>
          </cell>
          <cell r="Y509">
            <v>0</v>
          </cell>
        </row>
        <row r="510">
          <cell r="U510">
            <v>2010534</v>
          </cell>
          <cell r="V510" t="str">
            <v>PERFIL VENILLA PVC 4MTS BLANCO</v>
          </cell>
          <cell r="W510">
            <v>144</v>
          </cell>
          <cell r="Y510">
            <v>0</v>
          </cell>
        </row>
        <row r="511">
          <cell r="U511">
            <v>2010535</v>
          </cell>
          <cell r="V511" t="str">
            <v>PERFIL VENILLA PVC 4MTS BEIGE</v>
          </cell>
          <cell r="W511">
            <v>462</v>
          </cell>
          <cell r="Y511">
            <v>0</v>
          </cell>
        </row>
        <row r="512">
          <cell r="U512">
            <v>2010536</v>
          </cell>
          <cell r="V512" t="str">
            <v>PERFIL VENILLA PVC 4MTS NEGRO</v>
          </cell>
          <cell r="W512">
            <v>576</v>
          </cell>
          <cell r="Y512">
            <v>0</v>
          </cell>
        </row>
        <row r="513">
          <cell r="U513">
            <v>2010620</v>
          </cell>
          <cell r="V513" t="str">
            <v>TUBO PVC COND 31MM(1 1/4")X3.05M SC GR</v>
          </cell>
          <cell r="W513">
            <v>0</v>
          </cell>
          <cell r="Y513">
            <v>3.9</v>
          </cell>
        </row>
        <row r="514">
          <cell r="U514">
            <v>2010672</v>
          </cell>
          <cell r="V514" t="str">
            <v>UNION PVC 150MM(6") SDR41 CC GR 3034</v>
          </cell>
          <cell r="W514">
            <v>4</v>
          </cell>
          <cell r="Y514">
            <v>8.11</v>
          </cell>
        </row>
        <row r="515">
          <cell r="U515">
            <v>2010680</v>
          </cell>
          <cell r="V515" t="str">
            <v>PEGAMENTO PVC 25 G. TRANSP-AMAR</v>
          </cell>
          <cell r="W515">
            <v>13199</v>
          </cell>
          <cell r="Y515">
            <v>1.23</v>
          </cell>
        </row>
        <row r="516">
          <cell r="U516">
            <v>2010682</v>
          </cell>
          <cell r="V516" t="str">
            <v>PEGAMENTO PVC 100 G. TRANSP-AMAR</v>
          </cell>
          <cell r="W516">
            <v>3</v>
          </cell>
          <cell r="Y516">
            <v>3.46</v>
          </cell>
        </row>
        <row r="517">
          <cell r="U517">
            <v>2010684</v>
          </cell>
          <cell r="V517" t="str">
            <v>PEGAMENTO PVC 50 G. TRANSP-AMAR</v>
          </cell>
          <cell r="W517">
            <v>172</v>
          </cell>
          <cell r="Y517">
            <v>1.75</v>
          </cell>
        </row>
        <row r="518">
          <cell r="U518">
            <v>2010692</v>
          </cell>
          <cell r="V518" t="str">
            <v>PEGAMENTO PVC 1/16 GALON TRANSP-AMAR</v>
          </cell>
          <cell r="W518">
            <v>689</v>
          </cell>
          <cell r="Y518">
            <v>4.8499999999999996</v>
          </cell>
        </row>
        <row r="519">
          <cell r="U519">
            <v>2010694</v>
          </cell>
          <cell r="V519" t="str">
            <v>PEGAMENTO PVC GALON TRANSP-AMAR</v>
          </cell>
          <cell r="W519">
            <v>91</v>
          </cell>
          <cell r="Y519">
            <v>50.25</v>
          </cell>
        </row>
        <row r="520">
          <cell r="U520">
            <v>2010696</v>
          </cell>
          <cell r="V520" t="str">
            <v>PEGAMENTO PVC RIB LOC GALON BLANCO</v>
          </cell>
          <cell r="W520">
            <v>14.64</v>
          </cell>
          <cell r="Y520">
            <v>38.590000000000003</v>
          </cell>
        </row>
        <row r="521">
          <cell r="U521">
            <v>2010696</v>
          </cell>
          <cell r="V521" t="str">
            <v>PEGAMENTO PVC RIB LOC GALON BLANCO</v>
          </cell>
          <cell r="W521">
            <v>0</v>
          </cell>
          <cell r="Y521">
            <v>38.590000000000003</v>
          </cell>
        </row>
        <row r="522">
          <cell r="U522">
            <v>2010696</v>
          </cell>
          <cell r="V522" t="str">
            <v>PEGAMENTO PVC RIB LOC GALON BLANCO</v>
          </cell>
          <cell r="W522">
            <v>0</v>
          </cell>
          <cell r="Y522">
            <v>38.590000000000003</v>
          </cell>
        </row>
        <row r="523">
          <cell r="U523">
            <v>2010697</v>
          </cell>
          <cell r="V523" t="str">
            <v>PEGAMENTO PVC HIDRO 192.5 KG</v>
          </cell>
          <cell r="W523">
            <v>0</v>
          </cell>
          <cell r="Y523">
            <v>1243.3599999999999</v>
          </cell>
        </row>
        <row r="524">
          <cell r="U524">
            <v>2010697</v>
          </cell>
          <cell r="V524" t="str">
            <v>PEGAMENTO PVC HIDRO 192.5 KG</v>
          </cell>
          <cell r="W524">
            <v>0</v>
          </cell>
          <cell r="Y524">
            <v>1243.3599999999999</v>
          </cell>
        </row>
        <row r="525">
          <cell r="U525">
            <v>2010697</v>
          </cell>
          <cell r="V525" t="str">
            <v>PEGAMENTO PVC HIDRO 192.5 KG</v>
          </cell>
          <cell r="W525">
            <v>0</v>
          </cell>
          <cell r="Y525">
            <v>1243.3599999999999</v>
          </cell>
        </row>
        <row r="526">
          <cell r="U526">
            <v>2010721</v>
          </cell>
          <cell r="V526" t="str">
            <v>PEGAMENTO PVC RIB LOC 192.5 KG ANAR</v>
          </cell>
          <cell r="W526">
            <v>0</v>
          </cell>
          <cell r="Y526">
            <v>890</v>
          </cell>
        </row>
        <row r="527">
          <cell r="U527">
            <v>2010721</v>
          </cell>
          <cell r="V527" t="str">
            <v>PEGAMENTO PVC RIB LOC 192.5 KG ANAR</v>
          </cell>
          <cell r="W527">
            <v>2</v>
          </cell>
          <cell r="Y527">
            <v>890</v>
          </cell>
        </row>
        <row r="528">
          <cell r="U528">
            <v>2010721</v>
          </cell>
          <cell r="V528" t="str">
            <v>PEGAMENTO PVC RIB LOC 192.5 KG ANAR</v>
          </cell>
          <cell r="W528">
            <v>1.0189999999999999</v>
          </cell>
          <cell r="Y528">
            <v>890</v>
          </cell>
        </row>
        <row r="529">
          <cell r="U529">
            <v>2010726</v>
          </cell>
          <cell r="V529" t="str">
            <v>PEGAMENTO PVC RL DELGADO 192.5 KG ANAR</v>
          </cell>
          <cell r="W529">
            <v>2</v>
          </cell>
          <cell r="Y529">
            <v>1295.81</v>
          </cell>
        </row>
        <row r="530">
          <cell r="U530">
            <v>2010726</v>
          </cell>
          <cell r="V530" t="str">
            <v>PEGAMENTO PVC RL DELGADO 192.5 KG ANAR</v>
          </cell>
          <cell r="W530">
            <v>0.42899999999999999</v>
          </cell>
          <cell r="Y530">
            <v>1295.81</v>
          </cell>
        </row>
        <row r="531">
          <cell r="U531">
            <v>2010729</v>
          </cell>
          <cell r="V531" t="str">
            <v>ADAPTADOR HEMBRA PVCSANIT38MM(1-1/2)PGBL</v>
          </cell>
          <cell r="W531">
            <v>2</v>
          </cell>
          <cell r="Y531">
            <v>1.39</v>
          </cell>
        </row>
        <row r="532">
          <cell r="U532">
            <v>2010730</v>
          </cell>
          <cell r="V532" t="str">
            <v>PUNTA MACHO 50 MM</v>
          </cell>
          <cell r="W532">
            <v>64</v>
          </cell>
          <cell r="Y532">
            <v>14.8</v>
          </cell>
        </row>
        <row r="533">
          <cell r="U533">
            <v>2010731</v>
          </cell>
          <cell r="V533" t="str">
            <v>PUNTA HEMBRA 50 MM</v>
          </cell>
          <cell r="W533">
            <v>49</v>
          </cell>
          <cell r="Y533">
            <v>12.92</v>
          </cell>
        </row>
        <row r="534">
          <cell r="U534">
            <v>2010732</v>
          </cell>
          <cell r="V534" t="str">
            <v>PUNTA MACHO 100 MM</v>
          </cell>
          <cell r="W534">
            <v>281</v>
          </cell>
          <cell r="Y534">
            <v>12.49</v>
          </cell>
        </row>
        <row r="535">
          <cell r="U535">
            <v>2010733</v>
          </cell>
          <cell r="V535" t="str">
            <v>PUNTA HEMBRA (4") 100MM</v>
          </cell>
          <cell r="W535">
            <v>296</v>
          </cell>
          <cell r="Y535">
            <v>8.14</v>
          </cell>
        </row>
        <row r="536">
          <cell r="U536">
            <v>2010735</v>
          </cell>
          <cell r="V536" t="str">
            <v>8300/SCR/W CEDAZO BL PARA 8300</v>
          </cell>
          <cell r="W536">
            <v>10</v>
          </cell>
          <cell r="Y536">
            <v>31</v>
          </cell>
        </row>
        <row r="537">
          <cell r="U537">
            <v>2010776</v>
          </cell>
          <cell r="V537" t="str">
            <v>RED LI PVC PRES 100MM(4")X25MM(1")BL</v>
          </cell>
          <cell r="W537">
            <v>2</v>
          </cell>
          <cell r="Y537">
            <v>10.4055</v>
          </cell>
        </row>
        <row r="538">
          <cell r="U538">
            <v>2010777</v>
          </cell>
          <cell r="V538" t="str">
            <v>PEGAMENTO PVC RIB LOC 192.5 KG BLANCO</v>
          </cell>
          <cell r="W538">
            <v>0</v>
          </cell>
          <cell r="Y538">
            <v>650</v>
          </cell>
        </row>
        <row r="539">
          <cell r="U539">
            <v>2010777</v>
          </cell>
          <cell r="V539" t="str">
            <v>PEGAMENTO PVC RIB LOC 192.5 KG BLANCO</v>
          </cell>
          <cell r="W539">
            <v>5</v>
          </cell>
          <cell r="Y539">
            <v>650</v>
          </cell>
        </row>
        <row r="540">
          <cell r="U540">
            <v>2010777</v>
          </cell>
          <cell r="V540" t="str">
            <v>PEGAMENTO PVC RIB LOC 192.5 KG BLANCO</v>
          </cell>
          <cell r="W540">
            <v>0.65600000000000003</v>
          </cell>
          <cell r="Y540">
            <v>650</v>
          </cell>
        </row>
        <row r="541">
          <cell r="U541">
            <v>2010844</v>
          </cell>
          <cell r="V541" t="str">
            <v>3110/T PUERTA CORRE 2 PANEL PREM BG</v>
          </cell>
          <cell r="W541">
            <v>0</v>
          </cell>
          <cell r="Y541">
            <v>0</v>
          </cell>
        </row>
        <row r="542">
          <cell r="U542">
            <v>2010860</v>
          </cell>
          <cell r="V542" t="str">
            <v>ADST 0404 TUBO SW PERF 100MMX3M (4X10')</v>
          </cell>
          <cell r="W542">
            <v>0</v>
          </cell>
          <cell r="Y542">
            <v>12.75</v>
          </cell>
        </row>
        <row r="543">
          <cell r="U543">
            <v>2010886</v>
          </cell>
          <cell r="V543" t="str">
            <v>TUBO ADEME 250 MM X 6 MTS SDR-17 B</v>
          </cell>
          <cell r="W543">
            <v>0</v>
          </cell>
          <cell r="Y543">
            <v>0</v>
          </cell>
        </row>
        <row r="544">
          <cell r="U544">
            <v>2010887</v>
          </cell>
          <cell r="V544" t="str">
            <v>REJILLA 250 MM X 3 MTS SLOT 60 SDR-17 B</v>
          </cell>
          <cell r="W544">
            <v>0</v>
          </cell>
          <cell r="Y544">
            <v>0</v>
          </cell>
        </row>
        <row r="545">
          <cell r="U545">
            <v>2010902</v>
          </cell>
          <cell r="V545" t="str">
            <v>RED C/R PVC PRES 18MM(3/4")X12MM(1/2")BL</v>
          </cell>
          <cell r="W545">
            <v>1169</v>
          </cell>
          <cell r="Y545">
            <v>0.91</v>
          </cell>
        </row>
        <row r="546">
          <cell r="U546">
            <v>2010916</v>
          </cell>
          <cell r="V546" t="str">
            <v>MT TUBO RIBLOC  2100MM 6T FLEJE</v>
          </cell>
          <cell r="W546">
            <v>0</v>
          </cell>
          <cell r="Y546">
            <v>0</v>
          </cell>
        </row>
        <row r="547">
          <cell r="U547">
            <v>2010929</v>
          </cell>
          <cell r="V547" t="str">
            <v>PEGAMENTO CPVC FGG 1/32 GALON</v>
          </cell>
          <cell r="W547">
            <v>53</v>
          </cell>
          <cell r="Y547">
            <v>7.43</v>
          </cell>
        </row>
        <row r="548">
          <cell r="U548">
            <v>2010932</v>
          </cell>
          <cell r="V548" t="str">
            <v>PEGAMENTO PVC 1/32 GALON TRANSP-AMAR</v>
          </cell>
          <cell r="W548">
            <v>2330</v>
          </cell>
          <cell r="Y548">
            <v>3.15</v>
          </cell>
        </row>
        <row r="549">
          <cell r="U549">
            <v>2010934</v>
          </cell>
          <cell r="V549" t="str">
            <v>PEGAMENTO PVC 1/4 GALON TRANSP-AMAR</v>
          </cell>
          <cell r="W549">
            <v>571</v>
          </cell>
          <cell r="Y549">
            <v>14.23</v>
          </cell>
        </row>
        <row r="550">
          <cell r="U550">
            <v>2010948</v>
          </cell>
          <cell r="V550" t="str">
            <v>PEGAMENTO PVC 1/8 GALON TRANSP-AMAR</v>
          </cell>
          <cell r="W550">
            <v>457</v>
          </cell>
          <cell r="Y550">
            <v>7.45</v>
          </cell>
        </row>
        <row r="551">
          <cell r="U551">
            <v>2010983</v>
          </cell>
          <cell r="V551" t="str">
            <v>8311/W U PERFIL CUADRILLA ECONOMICA BL</v>
          </cell>
          <cell r="W551">
            <v>0</v>
          </cell>
          <cell r="Y551">
            <v>0.3</v>
          </cell>
        </row>
        <row r="552">
          <cell r="U552">
            <v>2010986</v>
          </cell>
          <cell r="V552" t="str">
            <v>REJILLA 200 MM X 3 MTS SLOT 60 SDR 21 BL</v>
          </cell>
          <cell r="W552">
            <v>1</v>
          </cell>
          <cell r="Y552">
            <v>94.56</v>
          </cell>
        </row>
        <row r="553">
          <cell r="U553">
            <v>2010995</v>
          </cell>
          <cell r="V553" t="str">
            <v>REJILLA 150 MM X 6 MTS SLOT 40 SDR 21 B</v>
          </cell>
          <cell r="W553">
            <v>0</v>
          </cell>
          <cell r="Y553">
            <v>104.06</v>
          </cell>
        </row>
        <row r="554">
          <cell r="U554">
            <v>2011020</v>
          </cell>
          <cell r="V554" t="str">
            <v>TUBO ADEME 200MM(8")X6M SDR21ROSCADO BL</v>
          </cell>
          <cell r="W554">
            <v>37</v>
          </cell>
          <cell r="Y554">
            <v>140</v>
          </cell>
        </row>
        <row r="555">
          <cell r="U555">
            <v>2011033</v>
          </cell>
          <cell r="V555" t="str">
            <v>TUBO ADEME 150 MM X 6 MTS SDR-21 B</v>
          </cell>
          <cell r="W555">
            <v>0</v>
          </cell>
          <cell r="Y555">
            <v>82.44</v>
          </cell>
        </row>
        <row r="556">
          <cell r="U556">
            <v>2011041</v>
          </cell>
          <cell r="V556" t="str">
            <v>REJILLA PVC200 MM X 6M SLOT 40 SDR-21 B</v>
          </cell>
          <cell r="W556">
            <v>0</v>
          </cell>
          <cell r="Y556">
            <v>158.33000000000001</v>
          </cell>
        </row>
        <row r="557">
          <cell r="U557">
            <v>2011042</v>
          </cell>
          <cell r="V557" t="str">
            <v>REJILLA PVC200 MM X 6M SLOT 60 SDR-21 B</v>
          </cell>
          <cell r="W557">
            <v>14</v>
          </cell>
          <cell r="Y557">
            <v>158.33000000000001</v>
          </cell>
        </row>
        <row r="558">
          <cell r="U558">
            <v>2011049</v>
          </cell>
          <cell r="V558" t="str">
            <v>TUBO ADEME PVC 300 MM X 6 M  SDR-21 B</v>
          </cell>
          <cell r="W558">
            <v>0</v>
          </cell>
          <cell r="Y558">
            <v>316.31</v>
          </cell>
        </row>
        <row r="559">
          <cell r="U559">
            <v>2011052</v>
          </cell>
          <cell r="V559" t="str">
            <v>REJILLA PVC300 MM X 3M SLOT 60 SDR-21 B</v>
          </cell>
          <cell r="W559">
            <v>0</v>
          </cell>
          <cell r="Y559">
            <v>191.78</v>
          </cell>
        </row>
        <row r="560">
          <cell r="U560">
            <v>2011056</v>
          </cell>
          <cell r="V560" t="str">
            <v>REJILLA PVC300 MM X 6M SLOT 60 SDR-21 B</v>
          </cell>
          <cell r="W560">
            <v>0</v>
          </cell>
          <cell r="Y560">
            <v>0</v>
          </cell>
        </row>
        <row r="561">
          <cell r="U561">
            <v>2011069</v>
          </cell>
          <cell r="V561" t="str">
            <v>SALIDA DE ASPERSOR 50 MM AZUL</v>
          </cell>
          <cell r="W561">
            <v>0</v>
          </cell>
          <cell r="Y561">
            <v>26.33</v>
          </cell>
        </row>
        <row r="562">
          <cell r="U562">
            <v>2011070</v>
          </cell>
          <cell r="V562" t="str">
            <v>SALIDA DE ASPERSOR 75 MM AZUL</v>
          </cell>
          <cell r="W562">
            <v>64</v>
          </cell>
          <cell r="Y562">
            <v>8.7100000000000009</v>
          </cell>
        </row>
        <row r="563">
          <cell r="U563">
            <v>2011121</v>
          </cell>
          <cell r="V563" t="str">
            <v>TUBO PVC 200MM (8")X6.10MTS SDR32.5 CC B</v>
          </cell>
          <cell r="W563">
            <v>16</v>
          </cell>
          <cell r="Y563">
            <v>318.58999999999997</v>
          </cell>
        </row>
        <row r="564">
          <cell r="U564">
            <v>2011145</v>
          </cell>
          <cell r="V564" t="str">
            <v>TUBO PVC 200MM (8")X6MTS SDR17 CC BL</v>
          </cell>
          <cell r="W564">
            <v>6</v>
          </cell>
          <cell r="Y564">
            <v>593.16</v>
          </cell>
        </row>
        <row r="565">
          <cell r="U565">
            <v>2011172</v>
          </cell>
          <cell r="V565" t="str">
            <v>TUBO PVC 150MM (6")X6MTS SDR17 CE BL</v>
          </cell>
          <cell r="W565">
            <v>157</v>
          </cell>
          <cell r="Y565">
            <v>421.51</v>
          </cell>
        </row>
        <row r="566">
          <cell r="U566">
            <v>2011175</v>
          </cell>
          <cell r="V566" t="str">
            <v>TUBO PVC 75MM (3")X6MTS SDR17 CE BL</v>
          </cell>
          <cell r="W566">
            <v>154</v>
          </cell>
          <cell r="Y566">
            <v>117.93</v>
          </cell>
        </row>
        <row r="567">
          <cell r="U567">
            <v>2011189</v>
          </cell>
          <cell r="V567" t="str">
            <v>MT TUBO RIB LOC 2700MM 108" 6T C/FLEJE</v>
          </cell>
          <cell r="W567">
            <v>0</v>
          </cell>
          <cell r="Y567">
            <v>0</v>
          </cell>
        </row>
        <row r="568">
          <cell r="U568">
            <v>2011216</v>
          </cell>
          <cell r="V568" t="str">
            <v>SILLETA LISA 2-1/2" X 3/4" PVC</v>
          </cell>
          <cell r="W568">
            <v>0</v>
          </cell>
          <cell r="Y568">
            <v>13.61</v>
          </cell>
        </row>
        <row r="569">
          <cell r="U569">
            <v>2011233</v>
          </cell>
          <cell r="V569" t="str">
            <v>TUBO PVC 38MM (1 1/2")X6M SDR17 CC BL</v>
          </cell>
          <cell r="W569">
            <v>145</v>
          </cell>
          <cell r="Y569">
            <v>24.41</v>
          </cell>
        </row>
        <row r="570">
          <cell r="U570">
            <v>2011279</v>
          </cell>
          <cell r="V570" t="str">
            <v>UNION REPARACION PVC 50MM(2")SDR17 CE GR</v>
          </cell>
          <cell r="W570">
            <v>50</v>
          </cell>
          <cell r="Y570">
            <v>9.8804999999999996</v>
          </cell>
        </row>
        <row r="571">
          <cell r="U571">
            <v>2011322</v>
          </cell>
          <cell r="V571" t="str">
            <v>3154/W PUERTA CORRE 6 PANELES ESP BL</v>
          </cell>
          <cell r="W571">
            <v>0</v>
          </cell>
          <cell r="Y571">
            <v>0</v>
          </cell>
        </row>
        <row r="572">
          <cell r="U572">
            <v>2011345</v>
          </cell>
          <cell r="V572" t="str">
            <v>MT TUBO RIB LOC 1800 MM 72" 6T</v>
          </cell>
          <cell r="W572">
            <v>0</v>
          </cell>
          <cell r="Y572">
            <v>0</v>
          </cell>
        </row>
        <row r="573">
          <cell r="U573">
            <v>2011389</v>
          </cell>
          <cell r="V573" t="str">
            <v>3100SD/2P/W CEDAZO PARA PUERTA 2 PANEL</v>
          </cell>
          <cell r="W573">
            <v>0</v>
          </cell>
          <cell r="Y573">
            <v>123.63</v>
          </cell>
        </row>
        <row r="574">
          <cell r="U574">
            <v>2011390</v>
          </cell>
          <cell r="V574" t="str">
            <v>3100SD/4P/W SCREEN DOOR BLANCO PARA PUER</v>
          </cell>
          <cell r="W574">
            <v>3</v>
          </cell>
          <cell r="Y574">
            <v>130.12</v>
          </cell>
        </row>
        <row r="575">
          <cell r="U575">
            <v>2011404</v>
          </cell>
          <cell r="V575" t="str">
            <v>TUBO PVC 12MM (1/2")X6MTS SDR13.5 CC BL</v>
          </cell>
          <cell r="W575">
            <v>12135</v>
          </cell>
          <cell r="Y575">
            <v>6.18</v>
          </cell>
        </row>
        <row r="576">
          <cell r="U576">
            <v>2011404</v>
          </cell>
          <cell r="V576" t="str">
            <v>TUBO PVC 12MM (1/2")X6MTS SDR13.5 CC BL</v>
          </cell>
          <cell r="W576">
            <v>0</v>
          </cell>
          <cell r="Y576">
            <v>6.18</v>
          </cell>
        </row>
        <row r="577">
          <cell r="U577">
            <v>2011465</v>
          </cell>
          <cell r="V577" t="str">
            <v>METRO TUBO PEBD RIEGO 20MM(3/4) CLASE 4</v>
          </cell>
          <cell r="W577">
            <v>1540.11</v>
          </cell>
          <cell r="Y577">
            <v>0.43</v>
          </cell>
        </row>
        <row r="578">
          <cell r="U578">
            <v>2011480</v>
          </cell>
          <cell r="V578" t="str">
            <v>TUBO PVC 100MM (4")X6M SDR17 CE BL</v>
          </cell>
          <cell r="W578">
            <v>98</v>
          </cell>
          <cell r="Y578">
            <v>195.82</v>
          </cell>
        </row>
        <row r="579">
          <cell r="U579">
            <v>2011495</v>
          </cell>
          <cell r="V579" t="str">
            <v>3116/W PUERTA CORRE 2 PANELES PREM BL</v>
          </cell>
          <cell r="W579">
            <v>0</v>
          </cell>
          <cell r="Y579">
            <v>437.12</v>
          </cell>
        </row>
        <row r="580">
          <cell r="U580">
            <v>2011501</v>
          </cell>
          <cell r="V580" t="str">
            <v>TUBO PVC 75MM(3")X6M SDR64 CC GR</v>
          </cell>
          <cell r="W580">
            <v>713</v>
          </cell>
          <cell r="Y580">
            <v>23.67</v>
          </cell>
        </row>
        <row r="581">
          <cell r="U581">
            <v>2011502</v>
          </cell>
          <cell r="V581" t="str">
            <v>TUBO PVC 100MM(4")X6M SDR64 CC GR</v>
          </cell>
          <cell r="W581">
            <v>907</v>
          </cell>
          <cell r="Y581">
            <v>38.72</v>
          </cell>
        </row>
        <row r="582">
          <cell r="U582">
            <v>2011527</v>
          </cell>
          <cell r="V582" t="str">
            <v>TUBO PVC 100MM (4")X6M SDR26 CC  BL</v>
          </cell>
          <cell r="W582">
            <v>338.99700000000001</v>
          </cell>
          <cell r="Y582">
            <v>101.6</v>
          </cell>
        </row>
        <row r="583">
          <cell r="U583">
            <v>2011531</v>
          </cell>
          <cell r="V583" t="str">
            <v>CURVA 50MM DE 45° AZUL C/ACOPLE</v>
          </cell>
          <cell r="W583">
            <v>2</v>
          </cell>
          <cell r="Y583">
            <v>30.92</v>
          </cell>
        </row>
        <row r="584">
          <cell r="U584">
            <v>2011533</v>
          </cell>
          <cell r="V584" t="str">
            <v>CURVA 75MM DE 45° AZUL C/ACOPLE</v>
          </cell>
          <cell r="W584">
            <v>1</v>
          </cell>
          <cell r="Y584">
            <v>46.77</v>
          </cell>
        </row>
        <row r="585">
          <cell r="U585">
            <v>2011591</v>
          </cell>
          <cell r="V585" t="str">
            <v>CODO C/R PVC PRES 18MM (3/4")X90 BL</v>
          </cell>
          <cell r="W585">
            <v>348</v>
          </cell>
          <cell r="Y585">
            <v>1.4910000000000001</v>
          </cell>
        </row>
        <row r="586">
          <cell r="U586">
            <v>2011592</v>
          </cell>
          <cell r="V586" t="str">
            <v>CODO C/R PVC PRES 25MM (1")X90 BL</v>
          </cell>
          <cell r="W586">
            <v>375</v>
          </cell>
          <cell r="Y586">
            <v>1.68</v>
          </cell>
        </row>
        <row r="587">
          <cell r="U587">
            <v>2011593</v>
          </cell>
          <cell r="V587" t="str">
            <v>CODO C/R PVC PRES 31MM (1 1/4")X90 BL</v>
          </cell>
          <cell r="W587">
            <v>74</v>
          </cell>
          <cell r="Y587">
            <v>2.94</v>
          </cell>
        </row>
        <row r="588">
          <cell r="U588">
            <v>2011594</v>
          </cell>
          <cell r="V588" t="str">
            <v>CODO C/R PVC PRES 50MM (2")X90 BL</v>
          </cell>
          <cell r="W588">
            <v>0</v>
          </cell>
          <cell r="Y588">
            <v>7.875</v>
          </cell>
        </row>
        <row r="589">
          <cell r="U589">
            <v>2011595</v>
          </cell>
          <cell r="V589" t="str">
            <v>TE C/R PVC PRES 18MM (3/4") BL</v>
          </cell>
          <cell r="W589">
            <v>58</v>
          </cell>
          <cell r="Y589">
            <v>1.3125</v>
          </cell>
        </row>
        <row r="590">
          <cell r="U590">
            <v>2011596</v>
          </cell>
          <cell r="V590" t="str">
            <v>TE C/R PVC PRES 25MM (1") BL</v>
          </cell>
          <cell r="W590">
            <v>214</v>
          </cell>
          <cell r="Y590">
            <v>4.0425000000000004</v>
          </cell>
        </row>
        <row r="591">
          <cell r="U591">
            <v>2011598</v>
          </cell>
          <cell r="V591" t="str">
            <v>TE C/R PVC PRES 31MM (1 1/4") BL</v>
          </cell>
          <cell r="W591">
            <v>157</v>
          </cell>
          <cell r="Y591">
            <v>4.3049999999999997</v>
          </cell>
        </row>
        <row r="592">
          <cell r="U592">
            <v>2011599</v>
          </cell>
          <cell r="V592" t="str">
            <v>TE C/R PVC PRES 50MM (2") BL</v>
          </cell>
          <cell r="W592">
            <v>30</v>
          </cell>
          <cell r="Y592">
            <v>5.9744999999999999</v>
          </cell>
        </row>
        <row r="593">
          <cell r="U593">
            <v>2011600</v>
          </cell>
          <cell r="V593" t="str">
            <v>TAPON HEMBRA C/R PVC PRE 62MM(2 1/2") BL</v>
          </cell>
          <cell r="W593">
            <v>0</v>
          </cell>
          <cell r="Y593">
            <v>8.1059999999999999</v>
          </cell>
        </row>
        <row r="594">
          <cell r="U594">
            <v>2011601</v>
          </cell>
          <cell r="V594" t="str">
            <v>TAPON HEMBRA C/R PVC PRES 75MM(3") BL</v>
          </cell>
          <cell r="W594">
            <v>0</v>
          </cell>
          <cell r="Y594">
            <v>10.0695</v>
          </cell>
        </row>
        <row r="595">
          <cell r="U595">
            <v>2011602</v>
          </cell>
          <cell r="V595" t="str">
            <v>TAPON HEMBRA C/R PVC PRES 100MM(4") BL</v>
          </cell>
          <cell r="W595">
            <v>0</v>
          </cell>
          <cell r="Y595">
            <v>23.740500000000001</v>
          </cell>
        </row>
        <row r="596">
          <cell r="U596">
            <v>2011603</v>
          </cell>
          <cell r="V596" t="str">
            <v>TAPON HEMBRA C/R PVC PRES 150MM(6") BL</v>
          </cell>
          <cell r="W596">
            <v>0</v>
          </cell>
          <cell r="Y596">
            <v>30</v>
          </cell>
        </row>
        <row r="597">
          <cell r="U597">
            <v>2011625</v>
          </cell>
          <cell r="V597" t="str">
            <v>TE PVC 200MM(8")X100MM(4") SDR-41 CC GR</v>
          </cell>
          <cell r="W597">
            <v>0</v>
          </cell>
          <cell r="Y597">
            <v>14.18</v>
          </cell>
        </row>
        <row r="598">
          <cell r="U598">
            <v>2011626</v>
          </cell>
          <cell r="V598" t="str">
            <v>TE PVC 200MM(8")X150MM(6") SDR-41 CC GR</v>
          </cell>
          <cell r="W598">
            <v>0</v>
          </cell>
          <cell r="Y598">
            <v>17.93</v>
          </cell>
        </row>
        <row r="599">
          <cell r="U599">
            <v>2011634</v>
          </cell>
          <cell r="V599" t="str">
            <v>TAPON HEMBRA LISO 200MM (8)ADS HACOR</v>
          </cell>
          <cell r="W599">
            <v>7</v>
          </cell>
          <cell r="Y599">
            <v>4.12</v>
          </cell>
        </row>
        <row r="600">
          <cell r="U600">
            <v>2011649</v>
          </cell>
          <cell r="V600" t="str">
            <v>TUBO PVC 50MM(2")X6M SDR17 CC B</v>
          </cell>
          <cell r="W600">
            <v>184</v>
          </cell>
          <cell r="Y600">
            <v>38.28</v>
          </cell>
        </row>
        <row r="601">
          <cell r="U601">
            <v>2011855</v>
          </cell>
          <cell r="V601" t="str">
            <v>TUBO PVC 50MM (2")X6M SDR 64 BL</v>
          </cell>
          <cell r="W601">
            <v>794</v>
          </cell>
          <cell r="Y601">
            <v>16.54</v>
          </cell>
        </row>
        <row r="602">
          <cell r="U602">
            <v>2011856</v>
          </cell>
          <cell r="V602" t="str">
            <v>TUBO PVC 75MM(3")X6M SDR 64 BL</v>
          </cell>
          <cell r="W602">
            <v>1243</v>
          </cell>
          <cell r="Y602">
            <v>23.67</v>
          </cell>
        </row>
        <row r="603">
          <cell r="U603">
            <v>2011857</v>
          </cell>
          <cell r="V603" t="str">
            <v>TUBO PVC100MM (4")X6M SDR 64 CC BL 2241</v>
          </cell>
          <cell r="W603">
            <v>788</v>
          </cell>
          <cell r="Y603">
            <v>38.72</v>
          </cell>
        </row>
        <row r="604">
          <cell r="U604">
            <v>2011899</v>
          </cell>
          <cell r="V604" t="str">
            <v>TE LISA CPVC FGG 25MM (1") BE</v>
          </cell>
          <cell r="W604">
            <v>0</v>
          </cell>
          <cell r="Y604">
            <v>3.25</v>
          </cell>
        </row>
        <row r="605">
          <cell r="U605">
            <v>2011900</v>
          </cell>
          <cell r="V605" t="str">
            <v>CODO LISO  CPVC FGG 25MM(1")X90 BE</v>
          </cell>
          <cell r="W605">
            <v>0</v>
          </cell>
          <cell r="Y605">
            <v>1.41</v>
          </cell>
        </row>
        <row r="606">
          <cell r="U606">
            <v>2011919</v>
          </cell>
          <cell r="V606" t="str">
            <v>UNION LISA CPVC FGG 25MM (1") BE</v>
          </cell>
          <cell r="W606">
            <v>0</v>
          </cell>
          <cell r="Y606">
            <v>1.5</v>
          </cell>
        </row>
        <row r="607">
          <cell r="U607">
            <v>2011933</v>
          </cell>
          <cell r="V607" t="str">
            <v>MARCO REJILLA TRANSITABLE</v>
          </cell>
          <cell r="W607">
            <v>1</v>
          </cell>
          <cell r="Y607">
            <v>0</v>
          </cell>
        </row>
        <row r="608">
          <cell r="U608">
            <v>2011934</v>
          </cell>
          <cell r="V608" t="str">
            <v>REJILLA TRANSITABLE</v>
          </cell>
          <cell r="W608">
            <v>0</v>
          </cell>
          <cell r="Y608">
            <v>0</v>
          </cell>
        </row>
        <row r="609">
          <cell r="U609">
            <v>2011935</v>
          </cell>
          <cell r="V609" t="str">
            <v>CANALETA</v>
          </cell>
          <cell r="W609">
            <v>1</v>
          </cell>
          <cell r="Y609">
            <v>0</v>
          </cell>
        </row>
        <row r="610">
          <cell r="U610">
            <v>2011999</v>
          </cell>
          <cell r="V610" t="str">
            <v>MT TUBO RIBLOC 1200 MM 48" 6T FLEJE</v>
          </cell>
          <cell r="W610">
            <v>0</v>
          </cell>
          <cell r="Y610">
            <v>194.01</v>
          </cell>
        </row>
        <row r="611">
          <cell r="U611">
            <v>2012032</v>
          </cell>
          <cell r="V611" t="str">
            <v>7610/W VNT GUILLOTINA BL</v>
          </cell>
          <cell r="W611">
            <v>0</v>
          </cell>
          <cell r="Y611">
            <v>0</v>
          </cell>
        </row>
        <row r="612">
          <cell r="U612">
            <v>2012033</v>
          </cell>
          <cell r="V612" t="str">
            <v>7620/W VNT CORRE BL</v>
          </cell>
          <cell r="W612">
            <v>0</v>
          </cell>
          <cell r="Y612">
            <v>123.89</v>
          </cell>
        </row>
        <row r="613">
          <cell r="U613">
            <v>2012034</v>
          </cell>
          <cell r="V613" t="str">
            <v>7640/W VNT FIESTA BL</v>
          </cell>
          <cell r="W613">
            <v>0</v>
          </cell>
          <cell r="Y613">
            <v>0</v>
          </cell>
        </row>
        <row r="614">
          <cell r="U614">
            <v>2012035</v>
          </cell>
          <cell r="V614" t="str">
            <v>7670/W VNT FIJA BL</v>
          </cell>
          <cell r="W614">
            <v>0</v>
          </cell>
          <cell r="Y614">
            <v>0</v>
          </cell>
        </row>
        <row r="615">
          <cell r="U615">
            <v>2012099</v>
          </cell>
          <cell r="V615" t="str">
            <v>PEGAMENTO PVC 1/32 GAL WET BONDING</v>
          </cell>
          <cell r="W615">
            <v>395</v>
          </cell>
          <cell r="Y615">
            <v>3.18</v>
          </cell>
        </row>
        <row r="616">
          <cell r="U616">
            <v>2012100</v>
          </cell>
          <cell r="V616" t="str">
            <v>PEGAMENTO PVC 1/16 GAL WET BONDING</v>
          </cell>
          <cell r="W616">
            <v>360</v>
          </cell>
          <cell r="Y616">
            <v>4.9000000000000004</v>
          </cell>
        </row>
        <row r="617">
          <cell r="U617">
            <v>2012101</v>
          </cell>
          <cell r="V617" t="str">
            <v>PEGAMENTO PVC 1/8 GAL WET BONDING</v>
          </cell>
          <cell r="W617">
            <v>88</v>
          </cell>
          <cell r="Y617">
            <v>7.54</v>
          </cell>
        </row>
        <row r="618">
          <cell r="U618">
            <v>2012132</v>
          </cell>
          <cell r="V618" t="str">
            <v>CAJA OCTAGONAL PVC GR</v>
          </cell>
          <cell r="W618">
            <v>900</v>
          </cell>
          <cell r="Y618">
            <v>1.6</v>
          </cell>
        </row>
        <row r="619">
          <cell r="U619">
            <v>2012133</v>
          </cell>
          <cell r="V619" t="str">
            <v>CAJA RECTANGULAR PVC GR</v>
          </cell>
          <cell r="W619">
            <v>382</v>
          </cell>
          <cell r="Y619">
            <v>1.47</v>
          </cell>
        </row>
        <row r="620">
          <cell r="U620">
            <v>2012134</v>
          </cell>
          <cell r="V620" t="str">
            <v>CONECTOR CONDUIT SNAP 12MM (1/2) GR</v>
          </cell>
          <cell r="W620">
            <v>1598</v>
          </cell>
          <cell r="Y620">
            <v>0.34</v>
          </cell>
        </row>
        <row r="621">
          <cell r="U621">
            <v>2012135</v>
          </cell>
          <cell r="V621" t="str">
            <v>CONECTOR CONDUIT SNAP 18MM (3/4) GR</v>
          </cell>
          <cell r="W621">
            <v>16</v>
          </cell>
          <cell r="Y621">
            <v>0.4</v>
          </cell>
        </row>
        <row r="622">
          <cell r="U622">
            <v>2012137</v>
          </cell>
          <cell r="V622" t="str">
            <v>RO MANGUERA PVC(7/16")X50M11.11MM TR</v>
          </cell>
          <cell r="W622">
            <v>33</v>
          </cell>
          <cell r="Y622">
            <v>13.42</v>
          </cell>
        </row>
        <row r="623">
          <cell r="U623">
            <v>2012150</v>
          </cell>
          <cell r="V623" t="str">
            <v>RED LI CPVC FGG 25MM(1")X18MM(3/4") BE</v>
          </cell>
          <cell r="W623">
            <v>0</v>
          </cell>
          <cell r="Y623">
            <v>1.25</v>
          </cell>
        </row>
        <row r="624">
          <cell r="U624">
            <v>2012152</v>
          </cell>
          <cell r="V624" t="str">
            <v>CODO LISO  CPVC FGG 18MM(3/4"X45) BE</v>
          </cell>
          <cell r="W624">
            <v>244</v>
          </cell>
          <cell r="Y624">
            <v>0.81</v>
          </cell>
        </row>
        <row r="625">
          <cell r="U625">
            <v>2012158</v>
          </cell>
          <cell r="V625" t="str">
            <v>PEGAMENTO PVC 50 GR WET BONDING</v>
          </cell>
          <cell r="W625">
            <v>362</v>
          </cell>
          <cell r="Y625">
            <v>1.78</v>
          </cell>
        </row>
        <row r="626">
          <cell r="U626">
            <v>2012169</v>
          </cell>
          <cell r="V626" t="str">
            <v>7630/B VNT CORRE DOBLE FIJA 25% BL</v>
          </cell>
          <cell r="W626">
            <v>0</v>
          </cell>
          <cell r="Y626">
            <v>0</v>
          </cell>
        </row>
        <row r="627">
          <cell r="U627">
            <v>2012227</v>
          </cell>
          <cell r="V627" t="str">
            <v>YEE 150MM SDR41 2241</v>
          </cell>
          <cell r="W627">
            <v>3</v>
          </cell>
          <cell r="Y627">
            <v>31.7</v>
          </cell>
        </row>
        <row r="628">
          <cell r="U628">
            <v>2012274</v>
          </cell>
          <cell r="V628" t="str">
            <v>MT TUBO RIBLOC 2050 MM  6T FLEJE  </v>
          </cell>
          <cell r="W628">
            <v>0</v>
          </cell>
          <cell r="Y628">
            <v>0</v>
          </cell>
        </row>
        <row r="629">
          <cell r="U629">
            <v>2012277</v>
          </cell>
          <cell r="V629" t="str">
            <v>ADAPTADOR HEMBRA PVC PRES 75MM (3") BL</v>
          </cell>
          <cell r="W629">
            <v>133</v>
          </cell>
          <cell r="Y629">
            <v>10.195499999999999</v>
          </cell>
        </row>
        <row r="630">
          <cell r="U630">
            <v>2012278</v>
          </cell>
          <cell r="V630" t="str">
            <v>ADAPTADOR HEMBRA PVC PRES 100MM (4") BL</v>
          </cell>
          <cell r="W630">
            <v>97</v>
          </cell>
          <cell r="Y630">
            <v>10.4</v>
          </cell>
        </row>
        <row r="631">
          <cell r="U631">
            <v>2012281</v>
          </cell>
          <cell r="V631" t="str">
            <v>MT PERFIL RIB LOC CULVERT 3.94 ER</v>
          </cell>
          <cell r="W631">
            <v>0</v>
          </cell>
          <cell r="Y631">
            <v>0</v>
          </cell>
        </row>
        <row r="632">
          <cell r="U632">
            <v>2012281</v>
          </cell>
          <cell r="V632" t="str">
            <v>MT PERFIL RIB LOC CULVERT 3.94 ER</v>
          </cell>
          <cell r="W632">
            <v>0</v>
          </cell>
          <cell r="Y632">
            <v>0</v>
          </cell>
        </row>
        <row r="633">
          <cell r="U633">
            <v>2012297</v>
          </cell>
          <cell r="V633" t="str">
            <v>CAJA PVC CUADRADA GR</v>
          </cell>
          <cell r="W633">
            <v>10</v>
          </cell>
          <cell r="Y633">
            <v>0</v>
          </cell>
        </row>
        <row r="634">
          <cell r="U634">
            <v>2012305</v>
          </cell>
          <cell r="V634" t="str">
            <v>MT TUBO RIB-LOC 2000 MM 80" ER  FLEJE</v>
          </cell>
          <cell r="W634">
            <v>0</v>
          </cell>
          <cell r="Y634">
            <v>370.84</v>
          </cell>
        </row>
        <row r="635">
          <cell r="U635">
            <v>2012314</v>
          </cell>
          <cell r="V635" t="str">
            <v>TUBO PVC 50MM(2")X6M SDR17 CE BL</v>
          </cell>
          <cell r="W635">
            <v>210</v>
          </cell>
          <cell r="Y635">
            <v>54.27</v>
          </cell>
        </row>
        <row r="636">
          <cell r="U636">
            <v>2012355</v>
          </cell>
          <cell r="V636" t="str">
            <v>TANQUE DE CAPTACION 2500 LITROS</v>
          </cell>
          <cell r="W636">
            <v>0</v>
          </cell>
          <cell r="Y636">
            <v>270.83999999999997</v>
          </cell>
        </row>
        <row r="637">
          <cell r="U637">
            <v>2012357</v>
          </cell>
          <cell r="V637" t="str">
            <v>BOMBA SUM. 30HP S.M.150S300-16</v>
          </cell>
          <cell r="W637">
            <v>0</v>
          </cell>
          <cell r="Y637">
            <v>0</v>
          </cell>
        </row>
        <row r="638">
          <cell r="U638">
            <v>2012363</v>
          </cell>
          <cell r="V638" t="str">
            <v>BOMBA SUMERGIBLE 15HP, 6" G-85S150-13</v>
          </cell>
          <cell r="W638">
            <v>0</v>
          </cell>
          <cell r="Y638">
            <v>0</v>
          </cell>
        </row>
        <row r="639">
          <cell r="U639">
            <v>2012365</v>
          </cell>
          <cell r="V639" t="str">
            <v>BOMBA SUMERGIBLE 30 HP 150S300-17</v>
          </cell>
          <cell r="W639">
            <v>0</v>
          </cell>
          <cell r="Y639">
            <v>0</v>
          </cell>
        </row>
        <row r="640">
          <cell r="U640">
            <v>2012371</v>
          </cell>
          <cell r="V640" t="str">
            <v>CABO PVC 100MM(4") CE 2241</v>
          </cell>
          <cell r="W640">
            <v>397</v>
          </cell>
          <cell r="Y640">
            <v>10.84</v>
          </cell>
        </row>
        <row r="641">
          <cell r="U641">
            <v>2012372</v>
          </cell>
          <cell r="V641" t="str">
            <v>CABO PVC 150MM(6") CE 2241</v>
          </cell>
          <cell r="W641">
            <v>47</v>
          </cell>
          <cell r="Y641">
            <v>36.130000000000003</v>
          </cell>
        </row>
        <row r="642">
          <cell r="U642">
            <v>2012373</v>
          </cell>
          <cell r="V642" t="str">
            <v>CABO PVC 150MM(6") SDR17 CE 2241</v>
          </cell>
          <cell r="W642">
            <v>0</v>
          </cell>
          <cell r="Y642">
            <v>0</v>
          </cell>
        </row>
        <row r="643">
          <cell r="U643">
            <v>2012374</v>
          </cell>
          <cell r="V643" t="str">
            <v>CABO PVC 200MM(8") CE 2241</v>
          </cell>
          <cell r="W643">
            <v>17</v>
          </cell>
          <cell r="Y643">
            <v>34.14</v>
          </cell>
        </row>
        <row r="644">
          <cell r="U644">
            <v>2012375</v>
          </cell>
          <cell r="V644" t="str">
            <v>CABO PVC 50MM(2") CE 2241</v>
          </cell>
          <cell r="W644">
            <v>427</v>
          </cell>
          <cell r="Y644">
            <v>12.45</v>
          </cell>
        </row>
        <row r="645">
          <cell r="U645">
            <v>2012376</v>
          </cell>
          <cell r="V645" t="str">
            <v>CABO PVC 62MM(2 1/2") CE 2241</v>
          </cell>
          <cell r="W645">
            <v>51</v>
          </cell>
          <cell r="Y645">
            <v>7.3</v>
          </cell>
        </row>
        <row r="646">
          <cell r="U646">
            <v>2012377</v>
          </cell>
          <cell r="V646" t="str">
            <v>CABO PVC 75MM(3") CE 2241</v>
          </cell>
          <cell r="W646">
            <v>227</v>
          </cell>
          <cell r="Y646">
            <v>14.22</v>
          </cell>
        </row>
        <row r="647">
          <cell r="U647">
            <v>2012396</v>
          </cell>
          <cell r="V647" t="str">
            <v>CODO PVC 150MM(6")X45 SDR41 3034 CC GR</v>
          </cell>
          <cell r="W647">
            <v>108</v>
          </cell>
          <cell r="Y647">
            <v>14.1645</v>
          </cell>
        </row>
        <row r="648">
          <cell r="U648">
            <v>2012398</v>
          </cell>
          <cell r="V648" t="str">
            <v>CODO PVC 150MM(6")X90 SDR41 3034 CC GR</v>
          </cell>
          <cell r="W648">
            <v>392</v>
          </cell>
          <cell r="Y648">
            <v>15.435</v>
          </cell>
        </row>
        <row r="649">
          <cell r="U649">
            <v>2012402</v>
          </cell>
          <cell r="V649" t="str">
            <v>CODO PVC 200MM(8")X45 SDR41 3034 CC GR</v>
          </cell>
          <cell r="W649">
            <v>15</v>
          </cell>
          <cell r="Y649">
            <v>11.27</v>
          </cell>
        </row>
        <row r="650">
          <cell r="U650">
            <v>2012405</v>
          </cell>
          <cell r="V650" t="str">
            <v>CODO PVC 200MM(8")X90 SDR41 3034 CC GR</v>
          </cell>
          <cell r="W650">
            <v>5</v>
          </cell>
          <cell r="Y650">
            <v>14.85</v>
          </cell>
        </row>
        <row r="651">
          <cell r="U651">
            <v>2012405</v>
          </cell>
          <cell r="V651" t="str">
            <v>CODO PVC 200MM(8")X90 SDR41 3034 CC GR</v>
          </cell>
          <cell r="W651">
            <v>0</v>
          </cell>
          <cell r="Y651">
            <v>14.85</v>
          </cell>
        </row>
        <row r="652">
          <cell r="U652">
            <v>2012409</v>
          </cell>
          <cell r="V652" t="str">
            <v>CODO PVC 250MM(10")X45 SDR41 3034 CC GR</v>
          </cell>
          <cell r="W652">
            <v>0</v>
          </cell>
          <cell r="Y652">
            <v>58.35</v>
          </cell>
        </row>
        <row r="653">
          <cell r="U653">
            <v>2012412</v>
          </cell>
          <cell r="V653" t="str">
            <v>CODO PVC 250MM(10")X90 SDR41 3034 CC GR</v>
          </cell>
          <cell r="W653">
            <v>3</v>
          </cell>
          <cell r="Y653">
            <v>70.02</v>
          </cell>
        </row>
        <row r="654">
          <cell r="U654">
            <v>2012428</v>
          </cell>
          <cell r="V654" t="str">
            <v>CURVA PVC 100MM(4")X11.5 SDR26 CC BL</v>
          </cell>
          <cell r="W654">
            <v>6</v>
          </cell>
          <cell r="Y654">
            <v>8.1</v>
          </cell>
        </row>
        <row r="655">
          <cell r="U655">
            <v>2012429</v>
          </cell>
          <cell r="V655" t="str">
            <v>CURVA PVC 100MM(4")X11.5 SDR26 CE BL</v>
          </cell>
          <cell r="W655">
            <v>0</v>
          </cell>
          <cell r="Y655">
            <v>35.86</v>
          </cell>
        </row>
        <row r="656">
          <cell r="U656">
            <v>2012434</v>
          </cell>
          <cell r="V656" t="str">
            <v>CURVA PVC 100MM(4")X90 SDR26 CC BL</v>
          </cell>
          <cell r="W656">
            <v>1</v>
          </cell>
          <cell r="Y656">
            <v>8.1</v>
          </cell>
        </row>
        <row r="657">
          <cell r="U657">
            <v>2012435</v>
          </cell>
          <cell r="V657" t="str">
            <v>CURVA PVC 100MM(4")X90 SDR26 CE BL</v>
          </cell>
          <cell r="W657">
            <v>0</v>
          </cell>
          <cell r="Y657">
            <v>35.86</v>
          </cell>
        </row>
        <row r="658">
          <cell r="U658">
            <v>2012442</v>
          </cell>
          <cell r="V658" t="str">
            <v>CURVA PVC 150MM(6")X11.5 SDR26 CE BL</v>
          </cell>
          <cell r="W658">
            <v>0</v>
          </cell>
          <cell r="Y658">
            <v>17.25</v>
          </cell>
        </row>
        <row r="659">
          <cell r="U659">
            <v>2012443</v>
          </cell>
          <cell r="V659" t="str">
            <v>CURVA PVC 150MM(6")X11.5 SDR26 CC BL</v>
          </cell>
          <cell r="W659">
            <v>9</v>
          </cell>
          <cell r="Y659">
            <v>17.25</v>
          </cell>
        </row>
        <row r="660">
          <cell r="U660">
            <v>2012444</v>
          </cell>
          <cell r="V660" t="str">
            <v>CURVA PVC 150MM(6")X22.5 SDR17 CC BL</v>
          </cell>
          <cell r="W660">
            <v>0</v>
          </cell>
          <cell r="Y660">
            <v>0</v>
          </cell>
        </row>
        <row r="661">
          <cell r="U661">
            <v>2012450</v>
          </cell>
          <cell r="V661" t="str">
            <v>CURVA PVC 150MM(6")X90 SDR26 CE BL</v>
          </cell>
          <cell r="W661">
            <v>1</v>
          </cell>
          <cell r="Y661">
            <v>94.58</v>
          </cell>
        </row>
        <row r="662">
          <cell r="U662">
            <v>2012472</v>
          </cell>
          <cell r="V662" t="str">
            <v>CURVA PVC 50MM(2")X90 SDR26 CC BL</v>
          </cell>
          <cell r="W662">
            <v>2</v>
          </cell>
          <cell r="Y662">
            <v>3.3</v>
          </cell>
        </row>
        <row r="663">
          <cell r="U663">
            <v>2012473</v>
          </cell>
          <cell r="V663" t="str">
            <v>CURVA PVC 50MM(2")X90 SDR26 CE BL</v>
          </cell>
          <cell r="W663">
            <v>0</v>
          </cell>
          <cell r="Y663">
            <v>15.01</v>
          </cell>
        </row>
        <row r="664">
          <cell r="U664">
            <v>2012484</v>
          </cell>
          <cell r="V664" t="str">
            <v>CURVA PVC 75MM(3")X90 SDR26 CC BL</v>
          </cell>
          <cell r="W664">
            <v>4</v>
          </cell>
          <cell r="Y664">
            <v>6.39</v>
          </cell>
        </row>
        <row r="665">
          <cell r="U665">
            <v>2012485</v>
          </cell>
          <cell r="V665" t="str">
            <v>CURVA PVC 75MM(3")X90 SDR26 CE BL</v>
          </cell>
          <cell r="W665">
            <v>0</v>
          </cell>
          <cell r="Y665">
            <v>23.63</v>
          </cell>
        </row>
        <row r="666">
          <cell r="U666">
            <v>2012488</v>
          </cell>
          <cell r="V666" t="str">
            <v>FOSA SEPTICA 1100 LITROS</v>
          </cell>
          <cell r="W666">
            <v>2</v>
          </cell>
          <cell r="Y666">
            <v>226.01</v>
          </cell>
        </row>
        <row r="667">
          <cell r="U667">
            <v>2012493</v>
          </cell>
          <cell r="V667" t="str">
            <v>LETRINA ABONERA C/ASIENTO P/NINO</v>
          </cell>
          <cell r="W667">
            <v>27</v>
          </cell>
          <cell r="Y667">
            <v>22.86</v>
          </cell>
        </row>
        <row r="668">
          <cell r="U668">
            <v>2012494</v>
          </cell>
          <cell r="V668" t="str">
            <v>LETRINA RURAL</v>
          </cell>
          <cell r="W668">
            <v>0</v>
          </cell>
          <cell r="Y668">
            <v>15.89</v>
          </cell>
        </row>
        <row r="669">
          <cell r="U669">
            <v>2012495</v>
          </cell>
          <cell r="V669" t="str">
            <v>LETRINA RURAL C/ASIENTO P/NINO</v>
          </cell>
          <cell r="W669">
            <v>0</v>
          </cell>
          <cell r="Y669">
            <v>20.58</v>
          </cell>
        </row>
        <row r="670">
          <cell r="U670">
            <v>2012509</v>
          </cell>
          <cell r="V670" t="str">
            <v>MT TUBO RIB LOC 325 MM 13" 8T</v>
          </cell>
          <cell r="W670">
            <v>0</v>
          </cell>
          <cell r="Y670">
            <v>0</v>
          </cell>
        </row>
        <row r="671">
          <cell r="U671">
            <v>2012510</v>
          </cell>
          <cell r="V671" t="str">
            <v>MT TUBO RIB LOC 375 MM 15" 8T</v>
          </cell>
          <cell r="W671">
            <v>6</v>
          </cell>
          <cell r="Y671">
            <v>25.74</v>
          </cell>
        </row>
        <row r="672">
          <cell r="U672">
            <v>2012516</v>
          </cell>
          <cell r="V672" t="str">
            <v>MT TUBO RIB LOC 900 MM 36" ER FLEJE</v>
          </cell>
          <cell r="W672">
            <v>0</v>
          </cell>
          <cell r="Y672">
            <v>0</v>
          </cell>
        </row>
        <row r="673">
          <cell r="U673">
            <v>2012523</v>
          </cell>
          <cell r="V673" t="str">
            <v>MT TUBO RIBLOC 3000MM 120" 6T FLEJE</v>
          </cell>
          <cell r="W673">
            <v>0</v>
          </cell>
          <cell r="Y673">
            <v>0</v>
          </cell>
        </row>
        <row r="674">
          <cell r="U674">
            <v>2012535</v>
          </cell>
          <cell r="V674" t="str">
            <v>RED 150MM(6")X100MM(4") ESPIGA 3034-2241</v>
          </cell>
          <cell r="W674">
            <v>112</v>
          </cell>
          <cell r="Y674">
            <v>8.61</v>
          </cell>
        </row>
        <row r="675">
          <cell r="U675">
            <v>2012557</v>
          </cell>
          <cell r="V675" t="str">
            <v>ROLLO MANGUERA PVC 7/16X15MTS AZUL</v>
          </cell>
          <cell r="W675">
            <v>0</v>
          </cell>
          <cell r="Y675">
            <v>5.17</v>
          </cell>
        </row>
        <row r="676">
          <cell r="U676">
            <v>2012587</v>
          </cell>
          <cell r="V676" t="str">
            <v>TE 150MM(6")ADSX100MM(4")2241</v>
          </cell>
          <cell r="W676">
            <v>1</v>
          </cell>
          <cell r="Y676">
            <v>0</v>
          </cell>
        </row>
        <row r="677">
          <cell r="U677">
            <v>2012593</v>
          </cell>
          <cell r="V677" t="str">
            <v>TE PVC 150MM(6") SDR41 3034 CC GR</v>
          </cell>
          <cell r="W677">
            <v>94</v>
          </cell>
          <cell r="Y677">
            <v>23.709</v>
          </cell>
        </row>
        <row r="678">
          <cell r="U678">
            <v>2012596</v>
          </cell>
          <cell r="V678" t="str">
            <v>TE PVC 150MM(6"X100MM(4" 3034-2241 CC GR</v>
          </cell>
          <cell r="W678">
            <v>251</v>
          </cell>
          <cell r="Y678">
            <v>23.709</v>
          </cell>
        </row>
        <row r="679">
          <cell r="U679">
            <v>2012597</v>
          </cell>
          <cell r="V679" t="str">
            <v>TE PVC 200MM(8") SDR41 3034 CC GR</v>
          </cell>
          <cell r="W679">
            <v>9</v>
          </cell>
          <cell r="Y679">
            <v>23.18</v>
          </cell>
        </row>
        <row r="680">
          <cell r="U680">
            <v>2012603</v>
          </cell>
          <cell r="V680" t="str">
            <v>TE PVC 200MMX 100MM SDR41 3034 CC GR</v>
          </cell>
          <cell r="W680">
            <v>0</v>
          </cell>
          <cell r="Y680">
            <v>0</v>
          </cell>
        </row>
        <row r="681">
          <cell r="U681">
            <v>2012612</v>
          </cell>
          <cell r="V681" t="str">
            <v>TANQUE DE CAPTACION 1100 LITROS SIN FILT</v>
          </cell>
          <cell r="W681">
            <v>4</v>
          </cell>
          <cell r="Y681">
            <v>124.06</v>
          </cell>
        </row>
        <row r="682">
          <cell r="U682">
            <v>2012613</v>
          </cell>
          <cell r="V682" t="str">
            <v>TINACO 450 LITROS SIN FILTRO</v>
          </cell>
          <cell r="W682">
            <v>16</v>
          </cell>
          <cell r="Y682">
            <v>67.94</v>
          </cell>
        </row>
        <row r="683">
          <cell r="U683">
            <v>2012614</v>
          </cell>
          <cell r="V683" t="str">
            <v>TINACO 750 LITROS SIN FILTRO</v>
          </cell>
          <cell r="W683">
            <v>18</v>
          </cell>
          <cell r="Y683">
            <v>90.76</v>
          </cell>
        </row>
        <row r="684">
          <cell r="U684">
            <v>2012616</v>
          </cell>
          <cell r="V684" t="str">
            <v>TRAMPA PVC SANI 100MM(4") PD BL</v>
          </cell>
          <cell r="W684">
            <v>0</v>
          </cell>
          <cell r="Y684">
            <v>0</v>
          </cell>
        </row>
        <row r="685">
          <cell r="U685">
            <v>2012618</v>
          </cell>
          <cell r="V685" t="str">
            <v>TRAMPA PVC SANI 75MM(3") PD BL</v>
          </cell>
          <cell r="W685">
            <v>0</v>
          </cell>
          <cell r="Y685">
            <v>0</v>
          </cell>
        </row>
        <row r="686">
          <cell r="U686">
            <v>2012629</v>
          </cell>
          <cell r="V686" t="str">
            <v>TUBO PVC 100MM (4")X6M SDR17 CC BL</v>
          </cell>
          <cell r="W686">
            <v>45</v>
          </cell>
          <cell r="Y686">
            <v>152.29</v>
          </cell>
        </row>
        <row r="687">
          <cell r="U687">
            <v>2012633</v>
          </cell>
          <cell r="V687" t="str">
            <v>TUBO PVC 100MM (4")X6M SDR50 CC BL</v>
          </cell>
          <cell r="W687">
            <v>293</v>
          </cell>
          <cell r="Y687">
            <v>52.01</v>
          </cell>
        </row>
        <row r="688">
          <cell r="U688">
            <v>2012640</v>
          </cell>
          <cell r="V688" t="str">
            <v>TUBO PVC 125MM (5")X6M SDR41 CC BL</v>
          </cell>
          <cell r="W688">
            <v>3</v>
          </cell>
          <cell r="Y688">
            <v>0</v>
          </cell>
        </row>
        <row r="689">
          <cell r="U689">
            <v>2012648</v>
          </cell>
          <cell r="V689" t="str">
            <v>TUBO PVC 150MM (6")X6MTS DB-120 CC AM</v>
          </cell>
          <cell r="W689">
            <v>8</v>
          </cell>
          <cell r="Y689">
            <v>148.01</v>
          </cell>
        </row>
        <row r="690">
          <cell r="U690">
            <v>2012649</v>
          </cell>
          <cell r="V690" t="str">
            <v>TUBO PVC 150MM (6")X6M SDR17 CC BL</v>
          </cell>
          <cell r="W690">
            <v>21</v>
          </cell>
          <cell r="Y690">
            <v>344.7</v>
          </cell>
        </row>
        <row r="691">
          <cell r="U691">
            <v>2012656</v>
          </cell>
          <cell r="V691" t="str">
            <v>TUBO PVC 150MM(6")X6MTS DB-60 CC NA</v>
          </cell>
          <cell r="W691">
            <v>203</v>
          </cell>
          <cell r="Y691">
            <v>121.17</v>
          </cell>
        </row>
        <row r="692">
          <cell r="U692">
            <v>2012664</v>
          </cell>
          <cell r="V692" t="str">
            <v>TUBO PVC 200MM (8")X6M SDR41 CC BL</v>
          </cell>
          <cell r="W692">
            <v>13</v>
          </cell>
          <cell r="Y692">
            <v>169.29</v>
          </cell>
        </row>
        <row r="693">
          <cell r="U693">
            <v>2012674</v>
          </cell>
          <cell r="V693" t="str">
            <v>TUBO PVC 25MM (1")X6M SDR17 CC BL</v>
          </cell>
          <cell r="W693">
            <v>406</v>
          </cell>
          <cell r="Y693">
            <v>11.55</v>
          </cell>
        </row>
        <row r="694">
          <cell r="U694">
            <v>2012677</v>
          </cell>
          <cell r="V694" t="str">
            <v>TUBO PVC 300MM (12")X6MTS SDR41CC BL ESP</v>
          </cell>
          <cell r="W694">
            <v>0</v>
          </cell>
          <cell r="Y694">
            <v>35.1</v>
          </cell>
        </row>
        <row r="695">
          <cell r="U695">
            <v>2012679</v>
          </cell>
          <cell r="V695" t="str">
            <v>TUBO PVC 31MM (1 1/4")X6M SDR17 CC BL</v>
          </cell>
          <cell r="W695">
            <v>45</v>
          </cell>
          <cell r="Y695">
            <v>18.71</v>
          </cell>
        </row>
        <row r="696">
          <cell r="U696">
            <v>2012694</v>
          </cell>
          <cell r="V696" t="str">
            <v>TUBO PVC 62MM (2 1/2")6M SDR26 CC BL</v>
          </cell>
          <cell r="W696">
            <v>191</v>
          </cell>
          <cell r="Y696">
            <v>43.88</v>
          </cell>
        </row>
        <row r="697">
          <cell r="U697">
            <v>2012697</v>
          </cell>
          <cell r="V697" t="str">
            <v>TUBO PVC 62MM (2 1/2")X6M SDR17 CC BL</v>
          </cell>
          <cell r="W697">
            <v>31</v>
          </cell>
          <cell r="Y697">
            <v>65.959999999999994</v>
          </cell>
        </row>
        <row r="698">
          <cell r="U698">
            <v>2012698</v>
          </cell>
          <cell r="V698" t="str">
            <v>TUBO PVC 62MM (2 1/2")X6MTS SDR17 CE BL</v>
          </cell>
          <cell r="W698">
            <v>12</v>
          </cell>
          <cell r="Y698">
            <v>84</v>
          </cell>
        </row>
        <row r="699">
          <cell r="U699">
            <v>2012699</v>
          </cell>
          <cell r="V699" t="str">
            <v>TUBO PVC 62MM (2 1/2")X6MTS SDR26 CE BL</v>
          </cell>
          <cell r="W699">
            <v>153</v>
          </cell>
          <cell r="Y699">
            <v>55.92</v>
          </cell>
        </row>
        <row r="700">
          <cell r="U700">
            <v>2012707</v>
          </cell>
          <cell r="V700" t="str">
            <v>TUBO PVC 75MM (3")X6M SDR50 CC BL</v>
          </cell>
          <cell r="W700">
            <v>223</v>
          </cell>
          <cell r="Y700">
            <v>30.59</v>
          </cell>
        </row>
        <row r="701">
          <cell r="U701">
            <v>2012723</v>
          </cell>
          <cell r="V701" t="str">
            <v>YE 150MM(6")ADS X 100MM (4")2241</v>
          </cell>
          <cell r="W701">
            <v>1</v>
          </cell>
          <cell r="Y701">
            <v>0</v>
          </cell>
        </row>
        <row r="702">
          <cell r="U702">
            <v>2012734</v>
          </cell>
          <cell r="V702" t="str">
            <v>YE PVC 150MM(6") SDR41 3034 CC GR</v>
          </cell>
          <cell r="W702">
            <v>27</v>
          </cell>
          <cell r="Y702">
            <v>23.709</v>
          </cell>
        </row>
        <row r="703">
          <cell r="U703">
            <v>2012736</v>
          </cell>
          <cell r="V703" t="str">
            <v>YE PVC 150MM(6"X100MM(4" SDR41 3034CC GR</v>
          </cell>
          <cell r="W703">
            <v>10</v>
          </cell>
          <cell r="Y703">
            <v>23.709</v>
          </cell>
        </row>
        <row r="704">
          <cell r="U704">
            <v>2012742</v>
          </cell>
          <cell r="V704" t="str">
            <v>YE PVC 200MM(8"X100MM(4" SDR41 3034 CCGR</v>
          </cell>
          <cell r="W704">
            <v>2</v>
          </cell>
          <cell r="Y704">
            <v>0</v>
          </cell>
        </row>
        <row r="705">
          <cell r="U705">
            <v>2012743</v>
          </cell>
          <cell r="V705" t="str">
            <v>YE PVC 200MM(8"X150MM(6" SDR41 3034CC GR</v>
          </cell>
          <cell r="W705">
            <v>4</v>
          </cell>
          <cell r="Y705">
            <v>17.93</v>
          </cell>
        </row>
        <row r="706">
          <cell r="U706">
            <v>2012749</v>
          </cell>
          <cell r="V706" t="str">
            <v>YE PVC 250MM(10")X150MM(6" SDR41 3034 GR</v>
          </cell>
          <cell r="W706">
            <v>0</v>
          </cell>
          <cell r="Y706">
            <v>0</v>
          </cell>
        </row>
        <row r="707">
          <cell r="U707">
            <v>2012767</v>
          </cell>
          <cell r="V707" t="str">
            <v>MT TUBO RIB LOC 650 MM 26" ER</v>
          </cell>
          <cell r="W707">
            <v>0</v>
          </cell>
          <cell r="Y707">
            <v>0</v>
          </cell>
        </row>
        <row r="708">
          <cell r="U708">
            <v>2012809</v>
          </cell>
          <cell r="V708" t="str">
            <v>MT TUBO RIBLOC 1200 MM 48" ER FLEJE</v>
          </cell>
          <cell r="W708">
            <v>0</v>
          </cell>
          <cell r="Y708">
            <v>0</v>
          </cell>
        </row>
        <row r="709">
          <cell r="U709">
            <v>2012842</v>
          </cell>
          <cell r="V709" t="str">
            <v>MT TUBO RIB LOC 1500 MM 60" ER FLEJE</v>
          </cell>
          <cell r="W709">
            <v>0</v>
          </cell>
          <cell r="Y709">
            <v>0</v>
          </cell>
        </row>
        <row r="710">
          <cell r="U710">
            <v>2012927</v>
          </cell>
          <cell r="V710" t="str">
            <v>FOSA SEPTICA 2500 LITROS</v>
          </cell>
          <cell r="W710">
            <v>0</v>
          </cell>
          <cell r="Y710">
            <v>295</v>
          </cell>
        </row>
        <row r="711">
          <cell r="U711">
            <v>2012972</v>
          </cell>
          <cell r="V711" t="str">
            <v>REJILLA 200 MM X 3 M SLOT 60 SDR-17 B</v>
          </cell>
          <cell r="W711">
            <v>0</v>
          </cell>
          <cell r="Y711">
            <v>0</v>
          </cell>
        </row>
        <row r="712">
          <cell r="U712">
            <v>2012973</v>
          </cell>
          <cell r="V712" t="str">
            <v>TUBO ADEME 200MM(8")X6M SDR17 ROSCADO BL</v>
          </cell>
          <cell r="W712">
            <v>0</v>
          </cell>
          <cell r="Y712">
            <v>0</v>
          </cell>
        </row>
        <row r="713">
          <cell r="U713">
            <v>2012974</v>
          </cell>
          <cell r="V713" t="str">
            <v>CURVA PVC 75MMX22.5º SDR26 CC BL</v>
          </cell>
          <cell r="W713">
            <v>6</v>
          </cell>
          <cell r="Y713">
            <v>6.1</v>
          </cell>
        </row>
        <row r="714">
          <cell r="U714">
            <v>2012975</v>
          </cell>
          <cell r="V714" t="str">
            <v>CURVA PVC 100MMX22.5º SDR26 CC BL</v>
          </cell>
          <cell r="W714">
            <v>7</v>
          </cell>
          <cell r="Y714">
            <v>8.1</v>
          </cell>
        </row>
        <row r="715">
          <cell r="U715">
            <v>2013019</v>
          </cell>
          <cell r="V715" t="str">
            <v>MT TUBO RIB-LOC 750MM 30"CULVERT 3.43 MM</v>
          </cell>
          <cell r="W715">
            <v>0</v>
          </cell>
          <cell r="Y715">
            <v>0</v>
          </cell>
        </row>
        <row r="716">
          <cell r="U716">
            <v>2013020</v>
          </cell>
          <cell r="V716" t="str">
            <v>MT TUBO RIB-LOC 900MM 36"CULVERT 3.94 MM</v>
          </cell>
          <cell r="W716">
            <v>0</v>
          </cell>
          <cell r="Y716">
            <v>0</v>
          </cell>
        </row>
        <row r="717">
          <cell r="U717">
            <v>2013057</v>
          </cell>
          <cell r="V717" t="str">
            <v>3114/W PUERTA 3 PANELES BLANCA</v>
          </cell>
          <cell r="W717">
            <v>0</v>
          </cell>
          <cell r="Y717">
            <v>0</v>
          </cell>
        </row>
        <row r="718">
          <cell r="U718">
            <v>2013062</v>
          </cell>
          <cell r="V718" t="str">
            <v>UNION UNIVERSAL PVC (1/2'')21MM BL</v>
          </cell>
          <cell r="W718">
            <v>354</v>
          </cell>
          <cell r="Y718">
            <v>7.3920000000000003</v>
          </cell>
        </row>
        <row r="719">
          <cell r="U719">
            <v>2013063</v>
          </cell>
          <cell r="V719" t="str">
            <v>UNION UNIVERSAL  PVC(3/4'')26MM BL</v>
          </cell>
          <cell r="W719">
            <v>174</v>
          </cell>
          <cell r="Y719">
            <v>7.6544999999999996</v>
          </cell>
        </row>
        <row r="720">
          <cell r="U720">
            <v>2013064</v>
          </cell>
          <cell r="V720" t="str">
            <v>UNION UNIVERSAL PVC (1'')25MM BL</v>
          </cell>
          <cell r="W720">
            <v>155</v>
          </cell>
          <cell r="Y720">
            <v>10.983000000000001</v>
          </cell>
        </row>
        <row r="721">
          <cell r="U721">
            <v>2013121</v>
          </cell>
          <cell r="V721" t="str">
            <v>MT RIB LOC 1000MM 40"FLEJE ER</v>
          </cell>
          <cell r="W721">
            <v>0</v>
          </cell>
          <cell r="Y721">
            <v>0</v>
          </cell>
        </row>
        <row r="722">
          <cell r="U722">
            <v>2013122</v>
          </cell>
          <cell r="V722" t="str">
            <v>MT TUBO RIB LOC 1050MM 42" ER</v>
          </cell>
          <cell r="W722">
            <v>0</v>
          </cell>
          <cell r="Y722">
            <v>0</v>
          </cell>
        </row>
        <row r="723">
          <cell r="U723">
            <v>2013127</v>
          </cell>
          <cell r="V723" t="str">
            <v>MT TUBO RIB LOC 1300MM 52"FLEJE ER</v>
          </cell>
          <cell r="W723">
            <v>0</v>
          </cell>
          <cell r="Y723">
            <v>0</v>
          </cell>
        </row>
        <row r="724">
          <cell r="U724">
            <v>2013133</v>
          </cell>
          <cell r="V724" t="str">
            <v>MT TUBO RIB LOC 1500MM 60" ER</v>
          </cell>
          <cell r="W724">
            <v>0</v>
          </cell>
          <cell r="Y724">
            <v>0</v>
          </cell>
        </row>
        <row r="725">
          <cell r="U725">
            <v>2013139</v>
          </cell>
          <cell r="V725" t="str">
            <v>MT TUBO RIB LOC 1050 MM 42"FLEJE ER</v>
          </cell>
          <cell r="W725">
            <v>0</v>
          </cell>
          <cell r="Y725">
            <v>239.65</v>
          </cell>
        </row>
        <row r="726">
          <cell r="U726">
            <v>2013149</v>
          </cell>
          <cell r="V726" t="str">
            <v>TRANSICION 6"2241-3034 CAM/ESP</v>
          </cell>
          <cell r="W726">
            <v>0</v>
          </cell>
          <cell r="Y726">
            <v>0</v>
          </cell>
        </row>
        <row r="727">
          <cell r="U727">
            <v>2013198</v>
          </cell>
          <cell r="V727" t="str">
            <v>YE PVC 200MMX100MM(8"X4") SDR41 CCGR</v>
          </cell>
          <cell r="W727">
            <v>1</v>
          </cell>
          <cell r="Y727">
            <v>14.17</v>
          </cell>
        </row>
        <row r="728">
          <cell r="U728">
            <v>2013199</v>
          </cell>
          <cell r="V728" t="str">
            <v>3010/W PUERTA ABATIBLE ECONOMICA</v>
          </cell>
          <cell r="W728">
            <v>0</v>
          </cell>
          <cell r="Y728">
            <v>0</v>
          </cell>
        </row>
        <row r="729">
          <cell r="U729">
            <v>2013202</v>
          </cell>
          <cell r="V729" t="str">
            <v>7681/W VNT CEJA SIN HOMBROS BL</v>
          </cell>
          <cell r="W729">
            <v>0</v>
          </cell>
          <cell r="Y729">
            <v>0</v>
          </cell>
        </row>
        <row r="730">
          <cell r="U730">
            <v>2013377</v>
          </cell>
          <cell r="V730" t="str">
            <v>MT TUBO RIB-LOC 1200MM 48" ER</v>
          </cell>
          <cell r="W730">
            <v>0</v>
          </cell>
          <cell r="Y730">
            <v>132.66</v>
          </cell>
        </row>
        <row r="731">
          <cell r="U731">
            <v>2013379</v>
          </cell>
          <cell r="V731" t="str">
            <v>8320/Wi VNT CORRE HORIZONTAL BL INTERLOC</v>
          </cell>
          <cell r="W731">
            <v>6</v>
          </cell>
          <cell r="Y731">
            <v>0</v>
          </cell>
        </row>
        <row r="732">
          <cell r="U732">
            <v>2013381</v>
          </cell>
          <cell r="V732" t="str">
            <v>8370/Wi VNT FIJA BL</v>
          </cell>
          <cell r="W732">
            <v>0</v>
          </cell>
          <cell r="Y732">
            <v>0</v>
          </cell>
        </row>
        <row r="733">
          <cell r="U733">
            <v>2013383</v>
          </cell>
          <cell r="V733" t="str">
            <v>8381/Wi VNT CEJA BL INTERLOCK</v>
          </cell>
          <cell r="W733">
            <v>2</v>
          </cell>
          <cell r="Y733">
            <v>0</v>
          </cell>
        </row>
        <row r="734">
          <cell r="U734">
            <v>2013455</v>
          </cell>
          <cell r="V734" t="str">
            <v>4320/T CORREDIZA HORIZ 4300 BEIGE</v>
          </cell>
          <cell r="W734">
            <v>0</v>
          </cell>
          <cell r="Y734">
            <v>0</v>
          </cell>
        </row>
        <row r="735">
          <cell r="U735">
            <v>2013486</v>
          </cell>
          <cell r="V735" t="str">
            <v>PEGAMENTO PVC 25 GR WET BONDING</v>
          </cell>
          <cell r="W735">
            <v>730</v>
          </cell>
          <cell r="Y735">
            <v>1.3</v>
          </cell>
        </row>
        <row r="736">
          <cell r="U736">
            <v>2013487</v>
          </cell>
          <cell r="V736" t="str">
            <v>PEGAMENTO PVC 100 GR  WET BONDING</v>
          </cell>
          <cell r="W736">
            <v>449</v>
          </cell>
          <cell r="Y736">
            <v>3.52</v>
          </cell>
        </row>
        <row r="737">
          <cell r="U737">
            <v>2013488</v>
          </cell>
          <cell r="V737" t="str">
            <v>PEGAMENTO PVC 1/4 GAL WET BONDING</v>
          </cell>
          <cell r="W737">
            <v>130</v>
          </cell>
          <cell r="Y737">
            <v>14.67</v>
          </cell>
        </row>
        <row r="738">
          <cell r="U738">
            <v>2013554</v>
          </cell>
          <cell r="V738" t="str">
            <v>PUNTA MACHO 75 MM</v>
          </cell>
          <cell r="W738">
            <v>48</v>
          </cell>
          <cell r="Y738">
            <v>19.71</v>
          </cell>
        </row>
        <row r="739">
          <cell r="U739">
            <v>2013556</v>
          </cell>
          <cell r="V739" t="str">
            <v>PUNTA MACHO 125 MM ACOPLE RAPIDO</v>
          </cell>
          <cell r="W739">
            <v>138</v>
          </cell>
          <cell r="Y739">
            <v>31.24</v>
          </cell>
        </row>
        <row r="740">
          <cell r="U740">
            <v>2013558</v>
          </cell>
          <cell r="V740" t="str">
            <v>PUNTA HEMBRA 75 MM</v>
          </cell>
          <cell r="W740">
            <v>0</v>
          </cell>
          <cell r="Y740">
            <v>13.08</v>
          </cell>
        </row>
        <row r="741">
          <cell r="U741">
            <v>2013562</v>
          </cell>
          <cell r="V741" t="str">
            <v>PUNTA HEMBRA 125MM ACOPLE RAPIDO</v>
          </cell>
          <cell r="W741">
            <v>132</v>
          </cell>
          <cell r="Y741">
            <v>18.239999999999998</v>
          </cell>
        </row>
        <row r="742">
          <cell r="U742">
            <v>2013563</v>
          </cell>
          <cell r="V742" t="str">
            <v>CODO LISO  CPVC FGG 25MM(1")X45 BE</v>
          </cell>
          <cell r="W742">
            <v>0</v>
          </cell>
          <cell r="Y742">
            <v>5.22</v>
          </cell>
        </row>
        <row r="743">
          <cell r="U743">
            <v>2013564</v>
          </cell>
          <cell r="V743" t="str">
            <v>CODO LISO CPVC FGG 38MM(1-1/2)X45 BE</v>
          </cell>
          <cell r="W743">
            <v>8</v>
          </cell>
          <cell r="Y743">
            <v>7.89</v>
          </cell>
        </row>
        <row r="744">
          <cell r="U744">
            <v>2013586</v>
          </cell>
          <cell r="V744" t="str">
            <v>UNION LISA DE 200MM(8")SDR-41 CC GR</v>
          </cell>
          <cell r="W744">
            <v>4</v>
          </cell>
          <cell r="Y744">
            <v>0</v>
          </cell>
        </row>
        <row r="745">
          <cell r="U745">
            <v>2013705</v>
          </cell>
          <cell r="V745" t="str">
            <v>ADAPTADOR HEMBRA PVC PRES 50MM(2")CE BL</v>
          </cell>
          <cell r="W745">
            <v>0</v>
          </cell>
          <cell r="Y745">
            <v>9.41</v>
          </cell>
        </row>
        <row r="746">
          <cell r="U746">
            <v>2013706</v>
          </cell>
          <cell r="V746" t="str">
            <v>ADAPTADOR HEMBRA PVC PRES 100MM(4")CEBL</v>
          </cell>
          <cell r="W746">
            <v>10</v>
          </cell>
          <cell r="Y746">
            <v>54.08</v>
          </cell>
        </row>
        <row r="747">
          <cell r="U747">
            <v>2013707</v>
          </cell>
          <cell r="V747" t="str">
            <v>ADAPTADOR MACHO PVC PRESS 50MM(2")CE BL</v>
          </cell>
          <cell r="W747">
            <v>8</v>
          </cell>
          <cell r="Y747">
            <v>9.41</v>
          </cell>
        </row>
        <row r="748">
          <cell r="U748">
            <v>2013708</v>
          </cell>
          <cell r="V748" t="str">
            <v>BRIDA C/CABO PVC PRES 75MM(3") CE BL</v>
          </cell>
          <cell r="W748">
            <v>0</v>
          </cell>
          <cell r="Y748">
            <v>41.85</v>
          </cell>
        </row>
        <row r="749">
          <cell r="U749">
            <v>2013709</v>
          </cell>
          <cell r="V749" t="str">
            <v>BRIDA C/CABO PVC PRES 100MM(4") CE BL</v>
          </cell>
          <cell r="W749">
            <v>0</v>
          </cell>
          <cell r="Y749">
            <v>52.14</v>
          </cell>
        </row>
        <row r="750">
          <cell r="U750">
            <v>2013710</v>
          </cell>
          <cell r="V750" t="str">
            <v>BRIDA C/CABO PVC PRES 150MM(6") CE BL</v>
          </cell>
          <cell r="W750">
            <v>0</v>
          </cell>
          <cell r="Y750">
            <v>87.33</v>
          </cell>
        </row>
        <row r="751">
          <cell r="U751">
            <v>2013711</v>
          </cell>
          <cell r="V751" t="str">
            <v>BRIDA C/CABO PVC PRES  200MM(8")  CE BL</v>
          </cell>
          <cell r="W751">
            <v>2</v>
          </cell>
          <cell r="Y751">
            <v>198.33</v>
          </cell>
        </row>
        <row r="752">
          <cell r="U752">
            <v>2013712</v>
          </cell>
          <cell r="V752" t="str">
            <v>BUSHING RED 12" X 10" SDR41 3034 CC GR</v>
          </cell>
          <cell r="W752">
            <v>11</v>
          </cell>
          <cell r="Y752">
            <v>70</v>
          </cell>
        </row>
        <row r="753">
          <cell r="U753">
            <v>2013713</v>
          </cell>
          <cell r="V753" t="str">
            <v>BUSHING RED 8" X 6"  SDR 41 3034 CC  GR</v>
          </cell>
          <cell r="W753">
            <v>14</v>
          </cell>
          <cell r="Y753">
            <v>10.02</v>
          </cell>
        </row>
        <row r="754">
          <cell r="U754">
            <v>2013714</v>
          </cell>
          <cell r="V754" t="str">
            <v>CODO PVC PRESS 62MM(2 1/2")X 90 CE BL</v>
          </cell>
          <cell r="W754">
            <v>13</v>
          </cell>
          <cell r="Y754">
            <v>27.93</v>
          </cell>
        </row>
        <row r="755">
          <cell r="U755">
            <v>2013715</v>
          </cell>
          <cell r="V755" t="str">
            <v>CODO PVC PRESS 200MM(8") X 45  CE BL</v>
          </cell>
          <cell r="W755">
            <v>1</v>
          </cell>
          <cell r="Y755">
            <v>256.77999999999997</v>
          </cell>
        </row>
        <row r="756">
          <cell r="U756">
            <v>2013716</v>
          </cell>
          <cell r="V756" t="str">
            <v>CURVA PVC 31MM(1 1/4")X11SDR26 R/L CC BL</v>
          </cell>
          <cell r="W756">
            <v>13</v>
          </cell>
          <cell r="Y756">
            <v>2</v>
          </cell>
        </row>
        <row r="757">
          <cell r="U757">
            <v>2013717</v>
          </cell>
          <cell r="V757" t="str">
            <v>CURVA PVC 31MM(1 1/4")X22SDR26 R/L CC BL</v>
          </cell>
          <cell r="W757">
            <v>22</v>
          </cell>
          <cell r="Y757">
            <v>2</v>
          </cell>
        </row>
        <row r="758">
          <cell r="U758">
            <v>2013718</v>
          </cell>
          <cell r="V758" t="str">
            <v>CURVA PVC 50MM (2")X11 SDR26 R/L CE BL</v>
          </cell>
          <cell r="W758">
            <v>3</v>
          </cell>
          <cell r="Y758">
            <v>15.01</v>
          </cell>
        </row>
        <row r="759">
          <cell r="U759">
            <v>2013719</v>
          </cell>
          <cell r="V759" t="str">
            <v>CURVA PVC 50MM (2")X22 SDR26 R/L CC BL</v>
          </cell>
          <cell r="W759">
            <v>12</v>
          </cell>
          <cell r="Y759">
            <v>3.3</v>
          </cell>
        </row>
        <row r="760">
          <cell r="U760">
            <v>2013720</v>
          </cell>
          <cell r="V760" t="str">
            <v>CURVA PVC 50MM (2")X22 SDR26 R/L CE BL</v>
          </cell>
          <cell r="W760">
            <v>7</v>
          </cell>
          <cell r="Y760">
            <v>15.01</v>
          </cell>
        </row>
        <row r="761">
          <cell r="U761">
            <v>2013721</v>
          </cell>
          <cell r="V761" t="str">
            <v>CURVA PVC 50MM (2")X33 SDR26 R/L CC BL</v>
          </cell>
          <cell r="W761">
            <v>4</v>
          </cell>
          <cell r="Y761">
            <v>3.3</v>
          </cell>
        </row>
        <row r="762">
          <cell r="U762">
            <v>2013722</v>
          </cell>
          <cell r="V762" t="str">
            <v>CURVA PVC 75MM (3")X11 SDR26 R/L CC BL</v>
          </cell>
          <cell r="W762">
            <v>14</v>
          </cell>
          <cell r="Y762">
            <v>6.1</v>
          </cell>
        </row>
        <row r="763">
          <cell r="U763">
            <v>2013723</v>
          </cell>
          <cell r="V763" t="str">
            <v>CURVA PVC 75MM (3")X22 DB120  R/L CC AMA</v>
          </cell>
          <cell r="W763">
            <v>1</v>
          </cell>
          <cell r="Y763">
            <v>5.95</v>
          </cell>
        </row>
        <row r="764">
          <cell r="U764">
            <v>2013724</v>
          </cell>
          <cell r="V764" t="str">
            <v>CURVA PVC 75MM (3")X22 SDR26 R/L CE BL</v>
          </cell>
          <cell r="W764">
            <v>0</v>
          </cell>
          <cell r="Y764">
            <v>25.99</v>
          </cell>
        </row>
        <row r="765">
          <cell r="U765">
            <v>2013725</v>
          </cell>
          <cell r="V765" t="str">
            <v>CURVA PVC 75MM(3")X90 DB60  R/L CC NARAN</v>
          </cell>
          <cell r="W765">
            <v>5</v>
          </cell>
          <cell r="Y765">
            <v>5.65</v>
          </cell>
        </row>
        <row r="766">
          <cell r="U766">
            <v>2013726</v>
          </cell>
          <cell r="V766" t="str">
            <v>CURVA PVC 100MM (4")X33 SDR26 R/L CC BL</v>
          </cell>
          <cell r="W766">
            <v>7</v>
          </cell>
          <cell r="Y766">
            <v>8.1</v>
          </cell>
        </row>
        <row r="767">
          <cell r="U767">
            <v>2013727</v>
          </cell>
          <cell r="V767" t="str">
            <v>CURVA PVC 100MM (4")X33 SDR26 R/L CE BL</v>
          </cell>
          <cell r="W767">
            <v>0</v>
          </cell>
          <cell r="Y767">
            <v>39.450000000000003</v>
          </cell>
        </row>
        <row r="768">
          <cell r="U768">
            <v>2013728</v>
          </cell>
          <cell r="V768" t="str">
            <v>CURVA PVC 100MM(4")X45 DB120 R/L CC AMAR</v>
          </cell>
          <cell r="W768">
            <v>2</v>
          </cell>
          <cell r="Y768">
            <v>8.0500000000000007</v>
          </cell>
        </row>
        <row r="769">
          <cell r="U769">
            <v>2013729</v>
          </cell>
          <cell r="V769" t="str">
            <v>CURVA PVC 100MM(4")X90 DB60 R/L CC NARAN</v>
          </cell>
          <cell r="W769">
            <v>1</v>
          </cell>
          <cell r="Y769">
            <v>7.1</v>
          </cell>
        </row>
        <row r="770">
          <cell r="U770">
            <v>2013730</v>
          </cell>
          <cell r="V770" t="str">
            <v>CURVA PVC 100MM(4")X90 DB120 R/L CC AMAR</v>
          </cell>
          <cell r="W770">
            <v>3</v>
          </cell>
          <cell r="Y770">
            <v>8.0500000000000007</v>
          </cell>
        </row>
        <row r="771">
          <cell r="U771">
            <v>2013731</v>
          </cell>
          <cell r="V771" t="str">
            <v>CURVA PVC 150MM (6")X33 SDR26 R/L CC BL</v>
          </cell>
          <cell r="W771">
            <v>2</v>
          </cell>
          <cell r="Y771">
            <v>17.25</v>
          </cell>
        </row>
        <row r="772">
          <cell r="U772">
            <v>2013732</v>
          </cell>
          <cell r="V772" t="str">
            <v>CURVA PVC 150MM(6")X90 DB60 R/L CC NARAN</v>
          </cell>
          <cell r="W772">
            <v>4</v>
          </cell>
          <cell r="Y772">
            <v>28.5</v>
          </cell>
        </row>
        <row r="773">
          <cell r="U773">
            <v>2013733</v>
          </cell>
          <cell r="V773" t="str">
            <v>DUCHA PVC 12MM (1/2")</v>
          </cell>
          <cell r="W773">
            <v>101</v>
          </cell>
          <cell r="Y773">
            <v>3.35</v>
          </cell>
        </row>
        <row r="774">
          <cell r="U774">
            <v>2013734</v>
          </cell>
          <cell r="V774" t="str">
            <v>SIFON PVC AL PISO 31MM (1 1/4") CC</v>
          </cell>
          <cell r="W774">
            <v>0</v>
          </cell>
          <cell r="Y774">
            <v>5</v>
          </cell>
        </row>
        <row r="775">
          <cell r="U775">
            <v>2013735</v>
          </cell>
          <cell r="V775" t="str">
            <v>SIFON PVC /PISO31MM(1 1/4")C/REG(1/2")CC</v>
          </cell>
          <cell r="W775">
            <v>20</v>
          </cell>
          <cell r="Y775">
            <v>3</v>
          </cell>
        </row>
        <row r="776">
          <cell r="U776">
            <v>2013736</v>
          </cell>
          <cell r="V776" t="str">
            <v>SIFON PVC CONTINUA 38MM (1 1/2") CC</v>
          </cell>
          <cell r="W776">
            <v>0</v>
          </cell>
          <cell r="Y776">
            <v>7</v>
          </cell>
        </row>
        <row r="777">
          <cell r="U777">
            <v>2013737</v>
          </cell>
          <cell r="V777" t="str">
            <v>SIFON PVC CONTINUA 38MM(1 1/2")C/REG(1/2</v>
          </cell>
          <cell r="W777">
            <v>1</v>
          </cell>
          <cell r="Y777">
            <v>9.35</v>
          </cell>
        </row>
        <row r="778">
          <cell r="U778">
            <v>2013738</v>
          </cell>
          <cell r="V778" t="str">
            <v>SIFON PVC CONTINUA 31MM (1 1/4") CC</v>
          </cell>
          <cell r="W778">
            <v>4</v>
          </cell>
          <cell r="Y778">
            <v>6.89</v>
          </cell>
        </row>
        <row r="779">
          <cell r="U779">
            <v>2013739</v>
          </cell>
          <cell r="V779" t="str">
            <v>SIFON PVC CONTINUA 50MM (2") CC</v>
          </cell>
          <cell r="W779">
            <v>336</v>
          </cell>
          <cell r="Y779">
            <v>7.17</v>
          </cell>
        </row>
        <row r="780">
          <cell r="U780">
            <v>2013740</v>
          </cell>
          <cell r="V780" t="str">
            <v>SIFON PVC CONTINUA 50MM(2")C/REG(1/2")CC</v>
          </cell>
          <cell r="W780">
            <v>7</v>
          </cell>
          <cell r="Y780">
            <v>11.55</v>
          </cell>
        </row>
        <row r="781">
          <cell r="U781">
            <v>2013741</v>
          </cell>
          <cell r="V781" t="str">
            <v>SIFON PVC CONTINUA 75MM (3") CC</v>
          </cell>
          <cell r="W781">
            <v>196</v>
          </cell>
          <cell r="Y781">
            <v>14.11</v>
          </cell>
        </row>
        <row r="782">
          <cell r="U782">
            <v>2013742</v>
          </cell>
          <cell r="V782" t="str">
            <v>SIFON PVC CONTINUA 75MM(3")C/REG(1/2")CC</v>
          </cell>
          <cell r="W782">
            <v>42</v>
          </cell>
          <cell r="Y782">
            <v>15</v>
          </cell>
        </row>
        <row r="783">
          <cell r="U783">
            <v>2013743</v>
          </cell>
          <cell r="V783" t="str">
            <v>SIFON PVC CONTINUA 100MM(4") CC</v>
          </cell>
          <cell r="W783">
            <v>106</v>
          </cell>
          <cell r="Y783">
            <v>23.03</v>
          </cell>
        </row>
        <row r="784">
          <cell r="U784">
            <v>2013744</v>
          </cell>
          <cell r="V784" t="str">
            <v>SIFON PVC CONTINUA100MM(4")C/REG(1/2")CC</v>
          </cell>
          <cell r="W784">
            <v>6</v>
          </cell>
          <cell r="Y784">
            <v>26.95</v>
          </cell>
        </row>
        <row r="785">
          <cell r="U785">
            <v>2013745</v>
          </cell>
          <cell r="V785" t="str">
            <v>SIFON PVC CONTINUA 150MM(6") CC</v>
          </cell>
          <cell r="W785">
            <v>3</v>
          </cell>
          <cell r="Y785">
            <v>35.47</v>
          </cell>
        </row>
        <row r="786">
          <cell r="U786">
            <v>2013746</v>
          </cell>
          <cell r="V786" t="str">
            <v>SIFON PVC TRAMPA 50MM(2")C/REG (1/2") CC</v>
          </cell>
          <cell r="W786">
            <v>14</v>
          </cell>
          <cell r="Y786">
            <v>13.65</v>
          </cell>
        </row>
        <row r="787">
          <cell r="U787">
            <v>2013747</v>
          </cell>
          <cell r="V787" t="str">
            <v>TAPON PVC HEMBRA 50MM (2" ) SDR41 CC BL</v>
          </cell>
          <cell r="W787">
            <v>132</v>
          </cell>
          <cell r="Y787">
            <v>2.92</v>
          </cell>
        </row>
        <row r="788">
          <cell r="U788">
            <v>2013748</v>
          </cell>
          <cell r="V788" t="str">
            <v>TAPON PVC HEMBRA 75MM (3" ) SDR41 CC BL</v>
          </cell>
          <cell r="W788">
            <v>23</v>
          </cell>
          <cell r="Y788">
            <v>5.19</v>
          </cell>
        </row>
        <row r="789">
          <cell r="U789">
            <v>2013749</v>
          </cell>
          <cell r="V789" t="str">
            <v>TAPON PVC HEMBRA 100MM(4" ) SDR41 CC BL</v>
          </cell>
          <cell r="W789">
            <v>213</v>
          </cell>
          <cell r="Y789">
            <v>5.44</v>
          </cell>
        </row>
        <row r="790">
          <cell r="U790">
            <v>2013750</v>
          </cell>
          <cell r="V790" t="str">
            <v>TAPON PVC HEMBRA 150MM(6")SDR41 3034CCBL</v>
          </cell>
          <cell r="W790">
            <v>113</v>
          </cell>
          <cell r="Y790">
            <v>8.4600000000000009</v>
          </cell>
        </row>
        <row r="791">
          <cell r="U791">
            <v>2013751</v>
          </cell>
          <cell r="V791" t="str">
            <v>TAPON PVC HEMBRA 200MM(8")SDR41 3034CCBL</v>
          </cell>
          <cell r="W791">
            <v>62</v>
          </cell>
          <cell r="Y791">
            <v>10.83</v>
          </cell>
        </row>
        <row r="792">
          <cell r="U792">
            <v>2013752</v>
          </cell>
          <cell r="V792" t="str">
            <v>TAPON PVC MACHO 6"  RIB-LOC  SDR41 CC GR</v>
          </cell>
          <cell r="W792">
            <v>72</v>
          </cell>
          <cell r="Y792">
            <v>9.85</v>
          </cell>
        </row>
        <row r="793">
          <cell r="U793">
            <v>2013753</v>
          </cell>
          <cell r="V793" t="str">
            <v>TAPON PVC MACHO 8"  RIB-LOC  SDR41 CC GR</v>
          </cell>
          <cell r="W793">
            <v>53</v>
          </cell>
          <cell r="Y793">
            <v>7.52</v>
          </cell>
        </row>
        <row r="794">
          <cell r="U794">
            <v>2013754</v>
          </cell>
          <cell r="V794" t="str">
            <v>TEE PVC PRESS 62MM (2 1/2") CE BL</v>
          </cell>
          <cell r="W794">
            <v>5</v>
          </cell>
          <cell r="Y794">
            <v>34.049999999999997</v>
          </cell>
        </row>
        <row r="795">
          <cell r="U795">
            <v>2013755</v>
          </cell>
          <cell r="V795" t="str">
            <v>TEE PVC RED PRESS 150MM (6") X 50MM(2")</v>
          </cell>
          <cell r="W795">
            <v>1</v>
          </cell>
          <cell r="Y795">
            <v>90.037499999999994</v>
          </cell>
        </row>
        <row r="796">
          <cell r="U796">
            <v>2013756</v>
          </cell>
          <cell r="V796" t="str">
            <v>TEE PVC RED PRESS 150MM(6")X75MM(3")CEBL</v>
          </cell>
          <cell r="W796">
            <v>0</v>
          </cell>
          <cell r="Y796">
            <v>152.86000000000001</v>
          </cell>
        </row>
        <row r="797">
          <cell r="U797">
            <v>2013758</v>
          </cell>
          <cell r="V797" t="str">
            <v>YEE PVC 150MM(6")X75MM(3")SDR41 3034CCGR</v>
          </cell>
          <cell r="W797">
            <v>6</v>
          </cell>
          <cell r="Y797">
            <v>37.83</v>
          </cell>
        </row>
        <row r="798">
          <cell r="U798">
            <v>2013759</v>
          </cell>
          <cell r="V798" t="str">
            <v>YEE PVC RED SANIT 150MM (6")X75MM(3")</v>
          </cell>
          <cell r="W798">
            <v>2</v>
          </cell>
          <cell r="Y798">
            <v>23.76</v>
          </cell>
        </row>
        <row r="799">
          <cell r="U799">
            <v>2013760</v>
          </cell>
          <cell r="V799" t="str">
            <v>YEE PVC 200MM (8") SDR41 3034 CC GR</v>
          </cell>
          <cell r="W799">
            <v>7</v>
          </cell>
          <cell r="Y799">
            <v>23.18</v>
          </cell>
        </row>
        <row r="800">
          <cell r="U800">
            <v>2013761</v>
          </cell>
          <cell r="V800" t="str">
            <v>YEETEEPVC 250MM(10")X200MM(8")SDR41 CCGR</v>
          </cell>
          <cell r="W800">
            <v>7</v>
          </cell>
          <cell r="Y800">
            <v>58.35</v>
          </cell>
        </row>
        <row r="801">
          <cell r="U801">
            <v>2013762</v>
          </cell>
          <cell r="V801" t="str">
            <v>YEE TEE PVC300MM("12)X100MM("4)SDR41CCGR</v>
          </cell>
          <cell r="W801">
            <v>2</v>
          </cell>
          <cell r="Y801">
            <v>50</v>
          </cell>
        </row>
        <row r="802">
          <cell r="U802">
            <v>2013763</v>
          </cell>
          <cell r="V802" t="str">
            <v>YE TEE300MM(12")X150MM(6")SDR41 3034CCGR</v>
          </cell>
          <cell r="W802">
            <v>1</v>
          </cell>
          <cell r="Y802">
            <v>100</v>
          </cell>
        </row>
        <row r="803">
          <cell r="U803">
            <v>2013764</v>
          </cell>
          <cell r="V803" t="str">
            <v>YEE TEE PVC150MM(6")X100MM(4")SDR41 CCGR</v>
          </cell>
          <cell r="W803">
            <v>8</v>
          </cell>
          <cell r="Y803">
            <v>22.58</v>
          </cell>
        </row>
        <row r="804">
          <cell r="U804">
            <v>2013765</v>
          </cell>
          <cell r="V804" t="str">
            <v>YEE TEE PVC 200MM("8)RIBLOCX 6ADS SDR41</v>
          </cell>
          <cell r="W804">
            <v>1</v>
          </cell>
          <cell r="Y804">
            <v>17.93</v>
          </cell>
        </row>
        <row r="805">
          <cell r="U805">
            <v>2013766</v>
          </cell>
          <cell r="V805" t="str">
            <v>YEE TEE PVC 200MM(8")X100MM(4")SDR41CCGR</v>
          </cell>
          <cell r="W805">
            <v>2</v>
          </cell>
          <cell r="Y805">
            <v>14.18</v>
          </cell>
        </row>
        <row r="806">
          <cell r="U806">
            <v>2013767</v>
          </cell>
          <cell r="V806" t="str">
            <v>YE TEE PVC 200MM(8")X150MM(6")SDR41 CCGR</v>
          </cell>
          <cell r="W806">
            <v>7</v>
          </cell>
          <cell r="Y806">
            <v>18</v>
          </cell>
        </row>
        <row r="807">
          <cell r="U807">
            <v>2013768</v>
          </cell>
          <cell r="V807" t="str">
            <v>TEE RED PVC SANI 50MM(2") X 31MM(1 1/4")</v>
          </cell>
          <cell r="W807">
            <v>0</v>
          </cell>
          <cell r="Y807">
            <v>4.3994999999999997</v>
          </cell>
        </row>
        <row r="808">
          <cell r="U808">
            <v>2013769</v>
          </cell>
          <cell r="V808" t="str">
            <v>TE PVC SANI 200MM(8")X100MM(4")3034 CCGR</v>
          </cell>
          <cell r="W808">
            <v>10</v>
          </cell>
          <cell r="Y808">
            <v>0</v>
          </cell>
        </row>
        <row r="809">
          <cell r="U809">
            <v>2013770</v>
          </cell>
          <cell r="V809" t="str">
            <v>TEE PVC 250MM(10") SDR41 3034 CC GR</v>
          </cell>
          <cell r="W809">
            <v>0</v>
          </cell>
          <cell r="Y809">
            <v>91.68</v>
          </cell>
        </row>
        <row r="810">
          <cell r="U810">
            <v>2013771</v>
          </cell>
          <cell r="V810" t="str">
            <v>ADS YE WT 200X150MM (8"X6") SDR41 GR</v>
          </cell>
          <cell r="W810">
            <v>5</v>
          </cell>
          <cell r="Y810">
            <v>14.97</v>
          </cell>
        </row>
        <row r="811">
          <cell r="U811">
            <v>2013772</v>
          </cell>
          <cell r="V811" t="str">
            <v>BRIDA C/CABO PVC PRES 62MM (2 1/2") CE</v>
          </cell>
          <cell r="W811">
            <v>0</v>
          </cell>
          <cell r="Y811">
            <v>39.51</v>
          </cell>
        </row>
        <row r="812">
          <cell r="U812">
            <v>2013773</v>
          </cell>
          <cell r="V812" t="str">
            <v>BRIDA C/CABO PVC PRES 50MM(2") CE</v>
          </cell>
          <cell r="W812">
            <v>0</v>
          </cell>
          <cell r="Y812">
            <v>17.309999999999999</v>
          </cell>
        </row>
        <row r="813">
          <cell r="U813">
            <v>2013774</v>
          </cell>
          <cell r="V813" t="str">
            <v>CRUCERO PVC PRES 75MM(3") CE  BL</v>
          </cell>
          <cell r="W813">
            <v>0</v>
          </cell>
          <cell r="Y813">
            <v>76.45</v>
          </cell>
        </row>
        <row r="814">
          <cell r="U814">
            <v>2013775</v>
          </cell>
          <cell r="V814" t="str">
            <v>CURVA PVC 38MM(1 1/2")X11 SDR26 R/L CCBL</v>
          </cell>
          <cell r="W814">
            <v>0</v>
          </cell>
          <cell r="Y814">
            <v>4.95</v>
          </cell>
        </row>
        <row r="815">
          <cell r="U815">
            <v>2013776</v>
          </cell>
          <cell r="V815" t="str">
            <v>CURVA PVC 25MM(1")X 22 SDR26 R/L CC BL</v>
          </cell>
          <cell r="W815">
            <v>2</v>
          </cell>
          <cell r="Y815">
            <v>1.44</v>
          </cell>
        </row>
        <row r="816">
          <cell r="U816">
            <v>2013777</v>
          </cell>
          <cell r="V816" t="str">
            <v>CURVA PVC 62MM(2 1/2")X11 SDR26 R/L CCBL</v>
          </cell>
          <cell r="W816">
            <v>2</v>
          </cell>
          <cell r="Y816">
            <v>6.74</v>
          </cell>
        </row>
        <row r="817">
          <cell r="U817">
            <v>2013778</v>
          </cell>
          <cell r="V817" t="str">
            <v>CURVA PVC 62MM(2 1/2")X22 SDR26 R/L CCBL</v>
          </cell>
          <cell r="W817">
            <v>0</v>
          </cell>
          <cell r="Y817">
            <v>8.16</v>
          </cell>
        </row>
        <row r="818">
          <cell r="U818">
            <v>2013779</v>
          </cell>
          <cell r="V818" t="str">
            <v>CURVA PVC 62MM(2 1/2")X33 SDR26 R/L CCBL</v>
          </cell>
          <cell r="W818">
            <v>2</v>
          </cell>
          <cell r="Y818">
            <v>6.74</v>
          </cell>
        </row>
        <row r="819">
          <cell r="U819">
            <v>2013780</v>
          </cell>
          <cell r="V819" t="str">
            <v>CURVA PVC 62MM(2 1/2")X90 SDR26 R/L CCBL</v>
          </cell>
          <cell r="W819">
            <v>0</v>
          </cell>
          <cell r="Y819">
            <v>6.25</v>
          </cell>
        </row>
        <row r="820">
          <cell r="U820">
            <v>2013781</v>
          </cell>
          <cell r="V820" t="str">
            <v>CURVA PVC 50MM(2")X45 DB60 R/L NARANJ</v>
          </cell>
          <cell r="W820">
            <v>1</v>
          </cell>
          <cell r="Y820">
            <v>3.4</v>
          </cell>
        </row>
        <row r="821">
          <cell r="U821">
            <v>2013782</v>
          </cell>
          <cell r="V821" t="str">
            <v>CURVA PVC 50MM(2")X90 DB60 R/L NARANJ</v>
          </cell>
          <cell r="W821">
            <v>4</v>
          </cell>
          <cell r="Y821">
            <v>3.1</v>
          </cell>
        </row>
        <row r="822">
          <cell r="U822">
            <v>2013783</v>
          </cell>
          <cell r="V822" t="str">
            <v>CURVA PVC 50MM(2")X90 SDR26 R/L CE BL</v>
          </cell>
          <cell r="W822">
            <v>0</v>
          </cell>
          <cell r="Y822">
            <v>15.01</v>
          </cell>
        </row>
        <row r="823">
          <cell r="U823">
            <v>2013784</v>
          </cell>
          <cell r="V823" t="str">
            <v>CURVA PVC 75MM(3")X11 SDR26 R/L CE BL</v>
          </cell>
          <cell r="W823">
            <v>0</v>
          </cell>
          <cell r="Y823">
            <v>25.99</v>
          </cell>
        </row>
        <row r="824">
          <cell r="U824">
            <v>2013785</v>
          </cell>
          <cell r="V824" t="str">
            <v>SILLETA LISAPVC PRES62MM(2 1/2")X(1/2")</v>
          </cell>
          <cell r="W824">
            <v>39</v>
          </cell>
          <cell r="Y824">
            <v>13.61</v>
          </cell>
        </row>
        <row r="825">
          <cell r="U825">
            <v>2013786</v>
          </cell>
          <cell r="V825" t="str">
            <v>CURVA PVC 38MM(1 1/2")X90 SDR26 R/L CCBL</v>
          </cell>
          <cell r="W825">
            <v>0</v>
          </cell>
          <cell r="Y825">
            <v>2.5</v>
          </cell>
        </row>
        <row r="826">
          <cell r="U826">
            <v>2013787</v>
          </cell>
          <cell r="V826" t="str">
            <v>CURVA PVC 18MM(3/4")X 90 SDR17 R/L CCBL</v>
          </cell>
          <cell r="W826">
            <v>2</v>
          </cell>
          <cell r="Y826">
            <v>0.7</v>
          </cell>
        </row>
        <row r="827">
          <cell r="U827">
            <v>2013788</v>
          </cell>
          <cell r="V827" t="str">
            <v>UNION REPARA PVC 62MM(2 1/2")SDR17 CEGR</v>
          </cell>
          <cell r="W827">
            <v>7</v>
          </cell>
          <cell r="Y827">
            <v>56.269500000000001</v>
          </cell>
        </row>
        <row r="828">
          <cell r="U828">
            <v>2013789</v>
          </cell>
          <cell r="V828" t="str">
            <v>CURVA PVC 50MM(2")X 45 SDR26 R/L CCBL</v>
          </cell>
          <cell r="W828">
            <v>3</v>
          </cell>
          <cell r="Y828">
            <v>3.3</v>
          </cell>
        </row>
        <row r="829">
          <cell r="U829">
            <v>2013790</v>
          </cell>
          <cell r="V829" t="str">
            <v>CURVA PVC 75MM(3")X 33 SDR26 R/L CCBL</v>
          </cell>
          <cell r="W829">
            <v>1</v>
          </cell>
          <cell r="Y829">
            <v>6.1</v>
          </cell>
        </row>
        <row r="830">
          <cell r="U830">
            <v>2013791</v>
          </cell>
          <cell r="V830" t="str">
            <v>CURVA PVC 75MM(3")X 33 SDR26 R/L CE BL</v>
          </cell>
          <cell r="W830">
            <v>0</v>
          </cell>
          <cell r="Y830">
            <v>23.63</v>
          </cell>
        </row>
        <row r="831">
          <cell r="U831">
            <v>2013792</v>
          </cell>
          <cell r="V831" t="str">
            <v>CURVA PVC 75MM(3")X 45 SDR26 R/L CCBL</v>
          </cell>
          <cell r="W831">
            <v>3</v>
          </cell>
          <cell r="Y831">
            <v>6.1</v>
          </cell>
        </row>
        <row r="832">
          <cell r="U832">
            <v>2013793</v>
          </cell>
          <cell r="V832" t="str">
            <v>CURVA PVC 75MM(3")X 45 DB60 R/L CC NARAN</v>
          </cell>
          <cell r="W832">
            <v>0</v>
          </cell>
          <cell r="Y832">
            <v>5.65</v>
          </cell>
        </row>
        <row r="833">
          <cell r="U833">
            <v>2013794</v>
          </cell>
          <cell r="V833" t="str">
            <v>CURVA PVC 150MM(6")X 45 SDR26 R/L CCBL</v>
          </cell>
          <cell r="W833">
            <v>1</v>
          </cell>
          <cell r="Y833">
            <v>17.25</v>
          </cell>
        </row>
        <row r="834">
          <cell r="U834">
            <v>2013795</v>
          </cell>
          <cell r="V834" t="str">
            <v>CURVA PVC 150MM(6")X 33 SDR26 R/L CE BL</v>
          </cell>
          <cell r="W834">
            <v>0</v>
          </cell>
          <cell r="Y834">
            <v>94.58</v>
          </cell>
        </row>
        <row r="835">
          <cell r="U835">
            <v>2013796</v>
          </cell>
          <cell r="V835" t="str">
            <v>TEE 150MM(6")X100MM(4")3034 SDR41 CC GR</v>
          </cell>
          <cell r="W835">
            <v>0</v>
          </cell>
          <cell r="Y835">
            <v>35.53</v>
          </cell>
        </row>
        <row r="836">
          <cell r="U836">
            <v>2013797</v>
          </cell>
          <cell r="V836" t="str">
            <v>TEE RED PVC 62MM(21/2")X50MM(2") CE BL</v>
          </cell>
          <cell r="W836">
            <v>5</v>
          </cell>
          <cell r="Y836">
            <v>41.27</v>
          </cell>
        </row>
        <row r="837">
          <cell r="U837">
            <v>2013798</v>
          </cell>
          <cell r="V837" t="str">
            <v>TEE RED PVC 100MM(4")X50MM(2") CE BL</v>
          </cell>
          <cell r="W837">
            <v>1</v>
          </cell>
          <cell r="Y837">
            <v>71.180000000000007</v>
          </cell>
        </row>
        <row r="838">
          <cell r="U838">
            <v>2013800</v>
          </cell>
          <cell r="V838" t="str">
            <v>MT TUBO RIB STEEL 2750 MM 110" HD FLEJE</v>
          </cell>
          <cell r="W838">
            <v>0</v>
          </cell>
          <cell r="Y838">
            <v>715</v>
          </cell>
        </row>
        <row r="839">
          <cell r="U839">
            <v>2013801</v>
          </cell>
          <cell r="V839" t="str">
            <v>CUERPO DE BOMBA MOD 250S400-12 SM</v>
          </cell>
          <cell r="W839">
            <v>0</v>
          </cell>
          <cell r="Y839">
            <v>0</v>
          </cell>
        </row>
        <row r="840">
          <cell r="U840">
            <v>2013802</v>
          </cell>
          <cell r="V840" t="str">
            <v>CURVA PVC 150MM(6")X 22 SDR17 R/L CCBL</v>
          </cell>
          <cell r="W840">
            <v>0</v>
          </cell>
          <cell r="Y840">
            <v>39.72</v>
          </cell>
        </row>
        <row r="841">
          <cell r="U841">
            <v>2013803</v>
          </cell>
          <cell r="V841" t="str">
            <v>CURVA PVC 150MM(6")X 11 SDR17 R/L CCBL</v>
          </cell>
          <cell r="W841">
            <v>0</v>
          </cell>
          <cell r="Y841">
            <v>22.62</v>
          </cell>
        </row>
        <row r="842">
          <cell r="U842">
            <v>2013804</v>
          </cell>
          <cell r="V842" t="str">
            <v>CURVA PVC 50MM (2")X90 DB120 R/L CC AMAR</v>
          </cell>
          <cell r="W842">
            <v>1</v>
          </cell>
          <cell r="Y842">
            <v>3.4</v>
          </cell>
        </row>
        <row r="843">
          <cell r="U843">
            <v>2013805</v>
          </cell>
          <cell r="V843" t="str">
            <v>CURVA PVC 150MM(6")X 22 SDR26 CE BL</v>
          </cell>
          <cell r="W843">
            <v>0</v>
          </cell>
          <cell r="Y843">
            <v>94.58</v>
          </cell>
        </row>
        <row r="844">
          <cell r="U844">
            <v>2013806</v>
          </cell>
          <cell r="V844" t="str">
            <v>CURVA PVC 100MM (4")X 45 DB60 R/L CC NAR</v>
          </cell>
          <cell r="W844">
            <v>6</v>
          </cell>
          <cell r="Y844">
            <v>7.1</v>
          </cell>
        </row>
        <row r="845">
          <cell r="U845">
            <v>2013807</v>
          </cell>
          <cell r="V845" t="str">
            <v>CRUCERO PVC 100MM(4") BL CE</v>
          </cell>
          <cell r="W845">
            <v>0</v>
          </cell>
          <cell r="Y845">
            <v>101.83</v>
          </cell>
        </row>
        <row r="846">
          <cell r="U846">
            <v>2013808</v>
          </cell>
          <cell r="V846" t="str">
            <v>UNION PVC 250MM(10") SDR41 3034 CC GR</v>
          </cell>
          <cell r="W846">
            <v>1</v>
          </cell>
          <cell r="Y846">
            <v>25</v>
          </cell>
        </row>
        <row r="847">
          <cell r="U847">
            <v>2013809</v>
          </cell>
          <cell r="V847" t="str">
            <v>UNION PVC 250MM(10") SDR41  CC GR</v>
          </cell>
          <cell r="W847">
            <v>0</v>
          </cell>
          <cell r="Y847">
            <v>20</v>
          </cell>
        </row>
        <row r="848">
          <cell r="U848">
            <v>2013810</v>
          </cell>
          <cell r="V848" t="str">
            <v>TAPON HEMBRA 300MM(12") SDR41  CC</v>
          </cell>
          <cell r="W848">
            <v>0</v>
          </cell>
          <cell r="Y848">
            <v>20</v>
          </cell>
        </row>
        <row r="849">
          <cell r="U849">
            <v>2013811</v>
          </cell>
          <cell r="V849" t="str">
            <v>TEE PVC 150MM(6")X100MM(4") CC</v>
          </cell>
          <cell r="W849">
            <v>0</v>
          </cell>
          <cell r="Y849">
            <v>35.53</v>
          </cell>
        </row>
        <row r="850">
          <cell r="U850">
            <v>2013812</v>
          </cell>
          <cell r="V850" t="str">
            <v>CURVA PVC 150MM(6")X 45 SDR26 R/L CEBL</v>
          </cell>
          <cell r="W850">
            <v>0</v>
          </cell>
          <cell r="Y850">
            <v>94.58</v>
          </cell>
        </row>
        <row r="851">
          <cell r="U851">
            <v>2013814</v>
          </cell>
          <cell r="V851" t="str">
            <v>ADS YE WT 200X150MM(8"X6") SDR41 GR CE</v>
          </cell>
          <cell r="W851">
            <v>8</v>
          </cell>
          <cell r="Y851">
            <v>16.5</v>
          </cell>
        </row>
        <row r="852">
          <cell r="U852">
            <v>2013816</v>
          </cell>
          <cell r="V852" t="str">
            <v>VALVULA 2 HO FO MUELLER ARMADA</v>
          </cell>
          <cell r="W852">
            <v>2</v>
          </cell>
          <cell r="Y852">
            <v>309.64999999999998</v>
          </cell>
        </row>
        <row r="853">
          <cell r="U853">
            <v>2013843</v>
          </cell>
          <cell r="V853" t="str">
            <v>TUBO PEAD CONDUIT 75MM(3") RD-11 12 M</v>
          </cell>
          <cell r="W853">
            <v>0</v>
          </cell>
          <cell r="Y853">
            <v>82.42</v>
          </cell>
        </row>
        <row r="854">
          <cell r="U854">
            <v>2013844</v>
          </cell>
          <cell r="V854" t="str">
            <v>TUBO PEAD CONDUIT 100MM(4") RD-11 12 M</v>
          </cell>
          <cell r="W854">
            <v>0</v>
          </cell>
          <cell r="Y854">
            <v>135.88</v>
          </cell>
        </row>
        <row r="855">
          <cell r="U855">
            <v>2013869</v>
          </cell>
          <cell r="V855" t="str">
            <v>CURVA PVC 100MM (4")X22 SDR26 R/L CE BL</v>
          </cell>
          <cell r="W855">
            <v>0</v>
          </cell>
          <cell r="Y855">
            <v>39.450000000000003</v>
          </cell>
        </row>
        <row r="856">
          <cell r="U856">
            <v>2013892</v>
          </cell>
          <cell r="V856" t="str">
            <v>MT TUBO RIB LOC 1100 MM 44" ER</v>
          </cell>
          <cell r="W856">
            <v>0</v>
          </cell>
          <cell r="Y856">
            <v>104.34</v>
          </cell>
        </row>
        <row r="857">
          <cell r="U857">
            <v>2013893</v>
          </cell>
          <cell r="V857" t="str">
            <v>CODO PVC 100MM(4")X90° F-949 CE BL</v>
          </cell>
          <cell r="W857">
            <v>40</v>
          </cell>
          <cell r="Y857">
            <v>4.4800000000000004</v>
          </cell>
        </row>
        <row r="858">
          <cell r="U858">
            <v>2013894</v>
          </cell>
          <cell r="V858" t="str">
            <v>CODO PVC 100MM(4")X45° F-949 CE BL</v>
          </cell>
          <cell r="W858">
            <v>24</v>
          </cell>
          <cell r="Y858">
            <v>4.16</v>
          </cell>
        </row>
        <row r="859">
          <cell r="U859">
            <v>2013895</v>
          </cell>
          <cell r="V859" t="str">
            <v>CODO PVC 150MM(6")X45° F-949 CC BL</v>
          </cell>
          <cell r="W859">
            <v>20</v>
          </cell>
          <cell r="Y859">
            <v>7.39</v>
          </cell>
        </row>
        <row r="860">
          <cell r="U860">
            <v>2013896</v>
          </cell>
          <cell r="V860" t="str">
            <v>CODO PVC 150MM(6")X90° F-949 CE BL</v>
          </cell>
          <cell r="W860">
            <v>135</v>
          </cell>
          <cell r="Y860">
            <v>8.3000000000000007</v>
          </cell>
        </row>
        <row r="861">
          <cell r="U861">
            <v>2013897</v>
          </cell>
          <cell r="V861" t="str">
            <v>CODO PVC 200M(8")X45° F-949 CE BL</v>
          </cell>
          <cell r="W861">
            <v>15</v>
          </cell>
          <cell r="Y861">
            <v>15.11</v>
          </cell>
        </row>
        <row r="862">
          <cell r="U862">
            <v>2013898</v>
          </cell>
          <cell r="V862" t="str">
            <v>CODO PVC 200M(8")X90° F-949 CC BL</v>
          </cell>
          <cell r="W862">
            <v>23</v>
          </cell>
          <cell r="Y862">
            <v>20.12</v>
          </cell>
        </row>
        <row r="863">
          <cell r="U863">
            <v>2013900</v>
          </cell>
          <cell r="V863" t="str">
            <v>CURVA PVC 50MM (2")X33 SDR17 R/L CC BL</v>
          </cell>
          <cell r="W863">
            <v>2</v>
          </cell>
          <cell r="Y863">
            <v>0</v>
          </cell>
        </row>
        <row r="864">
          <cell r="U864">
            <v>2013901</v>
          </cell>
          <cell r="V864" t="str">
            <v>CURVA PVC 50MM (2")X33 SDR17 R/L CE BL</v>
          </cell>
          <cell r="W864">
            <v>0</v>
          </cell>
          <cell r="Y864">
            <v>4.05</v>
          </cell>
        </row>
        <row r="865">
          <cell r="U865">
            <v>2013903</v>
          </cell>
          <cell r="V865" t="str">
            <v>YEE PVC 150MM(6") F-949 CE BL</v>
          </cell>
          <cell r="W865">
            <v>22</v>
          </cell>
          <cell r="Y865">
            <v>18.52</v>
          </cell>
        </row>
        <row r="866">
          <cell r="U866">
            <v>2013904</v>
          </cell>
          <cell r="V866" t="str">
            <v>TEE PVC 150MM(6") F-949 CE BL</v>
          </cell>
          <cell r="W866">
            <v>15</v>
          </cell>
          <cell r="Y866">
            <v>18.12</v>
          </cell>
        </row>
        <row r="867">
          <cell r="U867">
            <v>2013905</v>
          </cell>
          <cell r="V867" t="str">
            <v>UNION PVC CONDUIT INY 12MM (1/2") GR</v>
          </cell>
          <cell r="W867">
            <v>981</v>
          </cell>
          <cell r="Y867">
            <v>0.24</v>
          </cell>
        </row>
        <row r="868">
          <cell r="U868">
            <v>2013906</v>
          </cell>
          <cell r="V868" t="str">
            <v>UNION PVC CONDUIT INY 18MM (3/4") GR</v>
          </cell>
          <cell r="W868">
            <v>941</v>
          </cell>
          <cell r="Y868">
            <v>0.33</v>
          </cell>
        </row>
        <row r="869">
          <cell r="U869">
            <v>2013907</v>
          </cell>
          <cell r="V869" t="str">
            <v>TUBO PVC ALCANTARILLADO ASTM F949 4" BL</v>
          </cell>
          <cell r="W869">
            <v>243</v>
          </cell>
          <cell r="Y869">
            <v>40.700000000000003</v>
          </cell>
        </row>
        <row r="870">
          <cell r="U870">
            <v>2013908</v>
          </cell>
          <cell r="V870" t="str">
            <v>TUBO PVC ALCANTARILLADO ASTM F949 6" BL</v>
          </cell>
          <cell r="W870">
            <v>336</v>
          </cell>
          <cell r="Y870">
            <v>86.9</v>
          </cell>
        </row>
        <row r="871">
          <cell r="U871">
            <v>2013909</v>
          </cell>
          <cell r="V871" t="str">
            <v>TUBO PVC ALCANTARILLADO ASTM F949 8" BL</v>
          </cell>
          <cell r="W871">
            <v>334</v>
          </cell>
          <cell r="Y871">
            <v>117.7</v>
          </cell>
        </row>
        <row r="872">
          <cell r="U872">
            <v>2013910</v>
          </cell>
          <cell r="V872" t="str">
            <v>TUBO PVC ALCANTARILLADO ASTM F949 10" BL</v>
          </cell>
          <cell r="W872">
            <v>246</v>
          </cell>
          <cell r="Y872">
            <v>139.69999999999999</v>
          </cell>
        </row>
        <row r="873">
          <cell r="U873">
            <v>2013911</v>
          </cell>
          <cell r="V873" t="str">
            <v>TUBO PVC ALCANTARILLADO ASTM F949 12" BL</v>
          </cell>
          <cell r="W873">
            <v>11</v>
          </cell>
          <cell r="Y873">
            <v>193.6</v>
          </cell>
        </row>
        <row r="874">
          <cell r="U874">
            <v>2013912</v>
          </cell>
          <cell r="V874" t="str">
            <v>TUBO PVC ALCANTARILLADO ASTM F949 15" BL</v>
          </cell>
          <cell r="W874">
            <v>31</v>
          </cell>
          <cell r="Y874">
            <v>289.3</v>
          </cell>
        </row>
        <row r="875">
          <cell r="U875">
            <v>2013913</v>
          </cell>
          <cell r="V875" t="str">
            <v>TUBO PVC ALCANTARILLADO ASTMF949 18" BL</v>
          </cell>
          <cell r="W875">
            <v>0</v>
          </cell>
          <cell r="Y875">
            <v>391.6</v>
          </cell>
        </row>
        <row r="876">
          <cell r="U876">
            <v>2013914</v>
          </cell>
          <cell r="V876" t="str">
            <v>TUBO PVC CORRU DOBLE PARED PERF 4"X6MNAR</v>
          </cell>
          <cell r="W876">
            <v>0</v>
          </cell>
          <cell r="Y876">
            <v>0</v>
          </cell>
        </row>
        <row r="877">
          <cell r="U877">
            <v>2013916</v>
          </cell>
          <cell r="V877" t="str">
            <v>TEE PVC 100MM(4") F-949 CC BL</v>
          </cell>
          <cell r="W877">
            <v>50</v>
          </cell>
          <cell r="Y877">
            <v>7.34</v>
          </cell>
        </row>
        <row r="878">
          <cell r="U878">
            <v>2013917</v>
          </cell>
          <cell r="V878" t="str">
            <v>YEE PVC 100MM(4") F-949 CC BL</v>
          </cell>
          <cell r="W878">
            <v>30</v>
          </cell>
          <cell r="Y878">
            <v>7.63</v>
          </cell>
        </row>
        <row r="879">
          <cell r="U879">
            <v>2013920</v>
          </cell>
          <cell r="V879" t="str">
            <v>YEE PVC 150MMX100MM(6"X4") F-949 CE BL</v>
          </cell>
          <cell r="W879">
            <v>2</v>
          </cell>
          <cell r="Y879">
            <v>8.5299999999999994</v>
          </cell>
        </row>
        <row r="880">
          <cell r="U880">
            <v>2013927</v>
          </cell>
          <cell r="V880" t="str">
            <v>SISTEMA DMF-12</v>
          </cell>
          <cell r="W880">
            <v>0</v>
          </cell>
          <cell r="Y880">
            <v>0</v>
          </cell>
        </row>
        <row r="881">
          <cell r="U881">
            <v>2013948</v>
          </cell>
          <cell r="V881" t="str">
            <v>6020/NB VENTANA CORREDIZA</v>
          </cell>
          <cell r="W881">
            <v>4</v>
          </cell>
          <cell r="Y881">
            <v>190</v>
          </cell>
        </row>
        <row r="882">
          <cell r="U882">
            <v>2013949</v>
          </cell>
          <cell r="V882" t="str">
            <v>8020/NB PUERTA CORREDIZA</v>
          </cell>
          <cell r="W882">
            <v>2</v>
          </cell>
          <cell r="Y882">
            <v>26</v>
          </cell>
        </row>
        <row r="883">
          <cell r="U883">
            <v>2013965</v>
          </cell>
          <cell r="V883" t="str">
            <v>RED CR PVC PRES 48MM(1 1/2"X21MM(1/2")BL</v>
          </cell>
          <cell r="W883">
            <v>50</v>
          </cell>
          <cell r="Y883">
            <v>0.96</v>
          </cell>
        </row>
        <row r="884">
          <cell r="U884">
            <v>2013973</v>
          </cell>
          <cell r="V884" t="str">
            <v>RED C/R PVC PRES 60MM(2")X48MM(1 1/2")BL</v>
          </cell>
          <cell r="W884">
            <v>11</v>
          </cell>
          <cell r="Y884">
            <v>1.85</v>
          </cell>
        </row>
        <row r="885">
          <cell r="U885">
            <v>2013974</v>
          </cell>
          <cell r="V885" t="str">
            <v>RED LI PVC PRES 88MM(3")X21MM(1/2") BL</v>
          </cell>
          <cell r="W885">
            <v>2</v>
          </cell>
          <cell r="Y885">
            <v>5.0084999999999997</v>
          </cell>
        </row>
        <row r="886">
          <cell r="U886">
            <v>2013975</v>
          </cell>
          <cell r="V886" t="str">
            <v>RED LI PVC PRES 88MM(3")X33MM(1") BL</v>
          </cell>
          <cell r="W886">
            <v>1</v>
          </cell>
          <cell r="Y886">
            <v>4.7699999999999996</v>
          </cell>
        </row>
        <row r="887">
          <cell r="U887">
            <v>2013976</v>
          </cell>
          <cell r="V887" t="str">
            <v>RED LI PVC PRES 88MM(3")X38MM(1 1/2") BL</v>
          </cell>
          <cell r="W887">
            <v>1</v>
          </cell>
          <cell r="Y887">
            <v>4.7699999999999996</v>
          </cell>
        </row>
        <row r="888">
          <cell r="U888">
            <v>2013977</v>
          </cell>
          <cell r="V888" t="str">
            <v>RED LI PVC PRES 114MM(4")X21MM(1/2") BL</v>
          </cell>
          <cell r="W888">
            <v>0</v>
          </cell>
          <cell r="Y888">
            <v>9.91</v>
          </cell>
        </row>
        <row r="889">
          <cell r="U889">
            <v>2013978</v>
          </cell>
          <cell r="V889" t="str">
            <v>RED LI PVC PRES 114MM(4")X48MM(1 1/2" BL</v>
          </cell>
          <cell r="W889">
            <v>0</v>
          </cell>
          <cell r="Y889">
            <v>9.91</v>
          </cell>
        </row>
        <row r="890">
          <cell r="U890">
            <v>2013980</v>
          </cell>
          <cell r="V890" t="str">
            <v>YEE PVC 200MMX150MM(8"X6") F-949 CC BL</v>
          </cell>
          <cell r="W890">
            <v>29</v>
          </cell>
          <cell r="Y890">
            <v>16.52</v>
          </cell>
        </row>
        <row r="891">
          <cell r="U891">
            <v>2013982</v>
          </cell>
          <cell r="V891" t="str">
            <v>YEE PVC 200MM(8") F-949 CE BL</v>
          </cell>
          <cell r="W891">
            <v>35</v>
          </cell>
          <cell r="Y891">
            <v>21.67</v>
          </cell>
        </row>
        <row r="892">
          <cell r="U892">
            <v>2013983</v>
          </cell>
          <cell r="V892" t="str">
            <v>TEE PVC 200MM(8") F-949 CE BL</v>
          </cell>
          <cell r="W892">
            <v>5</v>
          </cell>
          <cell r="Y892">
            <v>16.02</v>
          </cell>
        </row>
        <row r="893">
          <cell r="U893">
            <v>2014000</v>
          </cell>
          <cell r="V893" t="str">
            <v>4340/T VNT CORRE FIESTA BG</v>
          </cell>
          <cell r="W893">
            <v>0</v>
          </cell>
          <cell r="Y893">
            <v>0</v>
          </cell>
        </row>
        <row r="894">
          <cell r="U894">
            <v>2014002</v>
          </cell>
          <cell r="V894" t="str">
            <v>4370/T VNT FIJA BG</v>
          </cell>
          <cell r="W894">
            <v>0</v>
          </cell>
          <cell r="Y894">
            <v>0</v>
          </cell>
        </row>
        <row r="895">
          <cell r="U895">
            <v>2014012</v>
          </cell>
          <cell r="V895" t="str">
            <v>CODO PVC 250MM(10")X90º F-949 CC BL</v>
          </cell>
          <cell r="W895">
            <v>7</v>
          </cell>
          <cell r="Y895">
            <v>37.6</v>
          </cell>
        </row>
        <row r="896">
          <cell r="U896">
            <v>2014013</v>
          </cell>
          <cell r="V896" t="str">
            <v>VALVULA HF 200MM ( 8" ) APOLO ARMADA</v>
          </cell>
          <cell r="W896">
            <v>0</v>
          </cell>
          <cell r="Y896">
            <v>534.39</v>
          </cell>
        </row>
        <row r="897">
          <cell r="U897">
            <v>2014014</v>
          </cell>
          <cell r="V897" t="str">
            <v>VALVULA HF 150MM ( 6" ) APOLO ARMADA</v>
          </cell>
          <cell r="W897">
            <v>0</v>
          </cell>
          <cell r="Y897">
            <v>365.94</v>
          </cell>
        </row>
        <row r="898">
          <cell r="U898">
            <v>2014136</v>
          </cell>
          <cell r="V898" t="str">
            <v>CURVA PVC 150MM(6")X 30 SDR41  3034  CC</v>
          </cell>
          <cell r="W898">
            <v>0</v>
          </cell>
          <cell r="Y898">
            <v>37.83</v>
          </cell>
        </row>
        <row r="899">
          <cell r="U899">
            <v>2014164</v>
          </cell>
          <cell r="V899" t="str">
            <v>SIFON PVC CONTINUA (1 1/4@)C/REG(1/2@)CC</v>
          </cell>
          <cell r="W899">
            <v>5</v>
          </cell>
          <cell r="Y899">
            <v>0</v>
          </cell>
        </row>
        <row r="900">
          <cell r="U900">
            <v>2014169</v>
          </cell>
          <cell r="V900" t="str">
            <v>YEE PVC DOBLE 150MM(6") SDR41 3034 CC GR</v>
          </cell>
          <cell r="W900">
            <v>0</v>
          </cell>
          <cell r="Y900">
            <v>25</v>
          </cell>
        </row>
        <row r="901">
          <cell r="U901">
            <v>2014179</v>
          </cell>
          <cell r="V901" t="str">
            <v>8020/GL PUERTA CORREDIZA GL</v>
          </cell>
          <cell r="W901">
            <v>3</v>
          </cell>
          <cell r="Y901">
            <v>0</v>
          </cell>
        </row>
        <row r="902">
          <cell r="U902">
            <v>2014208</v>
          </cell>
          <cell r="V902" t="str">
            <v>6070/GL VNT FIJA GL</v>
          </cell>
          <cell r="W902">
            <v>3</v>
          </cell>
          <cell r="Y902">
            <v>0</v>
          </cell>
        </row>
        <row r="903">
          <cell r="U903">
            <v>2014209</v>
          </cell>
          <cell r="V903" t="str">
            <v>6070/NB VNT FIJA NB</v>
          </cell>
          <cell r="W903">
            <v>3</v>
          </cell>
          <cell r="Y903">
            <v>57.52</v>
          </cell>
        </row>
        <row r="904">
          <cell r="U904">
            <v>2014218</v>
          </cell>
          <cell r="V904" t="str">
            <v>CURVA PVC 100MM(4")X22 DB120 R/L CC AMAR</v>
          </cell>
          <cell r="W904">
            <v>2</v>
          </cell>
          <cell r="Y904">
            <v>0</v>
          </cell>
        </row>
        <row r="905">
          <cell r="U905">
            <v>2014223</v>
          </cell>
          <cell r="V905" t="str">
            <v>TE PVC 200MM(8")X150MM(6")SDR41 3034 CC</v>
          </cell>
          <cell r="W905">
            <v>6</v>
          </cell>
          <cell r="Y905">
            <v>17.93</v>
          </cell>
        </row>
        <row r="906">
          <cell r="U906">
            <v>2014233</v>
          </cell>
          <cell r="V906" t="str">
            <v>UNION REPARACION PVC 50MM(2")SDR17 S/E G</v>
          </cell>
          <cell r="W906">
            <v>0</v>
          </cell>
          <cell r="Y906">
            <v>0</v>
          </cell>
        </row>
        <row r="907">
          <cell r="U907">
            <v>2014349</v>
          </cell>
          <cell r="V907" t="str">
            <v>UNION PVC 200MM (8") SDR41 3034 CC GR</v>
          </cell>
          <cell r="W907">
            <v>0</v>
          </cell>
          <cell r="Y907">
            <v>0</v>
          </cell>
        </row>
        <row r="908">
          <cell r="U908">
            <v>2014359</v>
          </cell>
          <cell r="V908" t="str">
            <v>VALVULA CHECK HF 75MM (3") ARMADA</v>
          </cell>
          <cell r="W908">
            <v>0</v>
          </cell>
          <cell r="Y908">
            <v>0</v>
          </cell>
        </row>
        <row r="909">
          <cell r="U909">
            <v>2014360</v>
          </cell>
          <cell r="V909" t="str">
            <v>YE PVC 200MM 8" 3034X150MM6"2241 SDR41 C</v>
          </cell>
          <cell r="W909">
            <v>0</v>
          </cell>
          <cell r="Y909">
            <v>30</v>
          </cell>
        </row>
        <row r="910">
          <cell r="U910">
            <v>2014383</v>
          </cell>
          <cell r="V910" t="str">
            <v>TUBO PEAD NEGRO 75MM(3") RD-11 (12M)</v>
          </cell>
          <cell r="W910">
            <v>0</v>
          </cell>
          <cell r="Y910">
            <v>82.32</v>
          </cell>
        </row>
        <row r="911">
          <cell r="U911">
            <v>2014384</v>
          </cell>
          <cell r="V911" t="str">
            <v>TUBO PEAD NEGRO 100MM(4") RD-11 (12M)</v>
          </cell>
          <cell r="W911">
            <v>0</v>
          </cell>
          <cell r="Y911">
            <v>135.88</v>
          </cell>
        </row>
        <row r="912">
          <cell r="U912">
            <v>2014388</v>
          </cell>
          <cell r="V912" t="str">
            <v>DURMANFLEX ENT ELECTRICO 3/4''X30M SC GR</v>
          </cell>
          <cell r="W912">
            <v>244</v>
          </cell>
          <cell r="Y912">
            <v>17.05</v>
          </cell>
        </row>
        <row r="913">
          <cell r="U913">
            <v>2014394</v>
          </cell>
          <cell r="V913" t="str">
            <v xml:space="preserve"> RED BUSHING 10" X 8" SDR41  CC BL</v>
          </cell>
          <cell r="W913">
            <v>0</v>
          </cell>
          <cell r="Y913">
            <v>30</v>
          </cell>
        </row>
        <row r="914">
          <cell r="U914">
            <v>2014395</v>
          </cell>
          <cell r="V914" t="str">
            <v>YEETEEPVC 250MM(10")X150MM(6")SDR41 CC B</v>
          </cell>
          <cell r="W914">
            <v>0</v>
          </cell>
          <cell r="Y914">
            <v>52</v>
          </cell>
        </row>
        <row r="915">
          <cell r="U915">
            <v>2014401</v>
          </cell>
          <cell r="V915" t="str">
            <v>CURVA PVC 150MM(6")X 33 SDR17 R/L CCBL</v>
          </cell>
          <cell r="W915">
            <v>0</v>
          </cell>
          <cell r="Y915">
            <v>0</v>
          </cell>
        </row>
        <row r="916">
          <cell r="U916">
            <v>2014402</v>
          </cell>
          <cell r="V916" t="str">
            <v>CURVA PVC 150MM(6")X 33 SDR17 R/L CE BL</v>
          </cell>
          <cell r="W916">
            <v>0</v>
          </cell>
          <cell r="Y916">
            <v>36.520000000000003</v>
          </cell>
        </row>
        <row r="917">
          <cell r="U917">
            <v>2014403</v>
          </cell>
          <cell r="V917" t="str">
            <v>CURVA PVC 150MM(6")X 25 SDR17 R/L CC BL</v>
          </cell>
          <cell r="W917">
            <v>0</v>
          </cell>
          <cell r="Y917">
            <v>0</v>
          </cell>
        </row>
        <row r="918">
          <cell r="U918">
            <v>2014404</v>
          </cell>
          <cell r="V918" t="str">
            <v>CURVA PVC 150MM(6")X 25 SDR17 R/L CE BL</v>
          </cell>
          <cell r="W918">
            <v>0</v>
          </cell>
          <cell r="Y918">
            <v>36.520000000000003</v>
          </cell>
        </row>
        <row r="919">
          <cell r="U919">
            <v>2014405</v>
          </cell>
          <cell r="V919" t="str">
            <v>CURVA PVC 150MM(6")X 22 SDR17 R/L CE BL</v>
          </cell>
          <cell r="W919">
            <v>0</v>
          </cell>
          <cell r="Y919">
            <v>36.520000000000003</v>
          </cell>
        </row>
        <row r="920">
          <cell r="U920">
            <v>2014406</v>
          </cell>
          <cell r="V920" t="str">
            <v>CURVA PVC 150MM(6")X 23 SDR17 R/L CC BL</v>
          </cell>
          <cell r="W920">
            <v>0</v>
          </cell>
          <cell r="Y920">
            <v>0</v>
          </cell>
        </row>
        <row r="921">
          <cell r="U921">
            <v>2014407</v>
          </cell>
          <cell r="V921" t="str">
            <v>CURVA PVC 150MM(6")X 23 SDR17 R/L CE BL</v>
          </cell>
          <cell r="W921">
            <v>0</v>
          </cell>
          <cell r="Y921">
            <v>36.520000000000003</v>
          </cell>
        </row>
        <row r="922">
          <cell r="U922">
            <v>2014408</v>
          </cell>
          <cell r="V922" t="str">
            <v>CURVA PVC 150MM(6")X 22.5 SDR17 R/L CE B</v>
          </cell>
          <cell r="W922">
            <v>0</v>
          </cell>
          <cell r="Y922">
            <v>36.520000000000003</v>
          </cell>
        </row>
        <row r="923">
          <cell r="U923">
            <v>2014443</v>
          </cell>
          <cell r="V923" t="str">
            <v>DURMANFLEX ENT ELECTRICO 1/2''X30M SC GR</v>
          </cell>
          <cell r="W923">
            <v>425</v>
          </cell>
          <cell r="Y923">
            <v>13.93</v>
          </cell>
        </row>
        <row r="924">
          <cell r="U924">
            <v>2014466</v>
          </cell>
          <cell r="V924" t="str">
            <v>TUBO PVC 25MM (1")X6 M DB120 CC AMA</v>
          </cell>
          <cell r="W924">
            <v>0</v>
          </cell>
          <cell r="Y924">
            <v>3.85</v>
          </cell>
        </row>
        <row r="925">
          <cell r="U925">
            <v>2014483</v>
          </cell>
          <cell r="V925" t="str">
            <v>8050/W PUERTA CORRE 4 PANEL W</v>
          </cell>
          <cell r="W925">
            <v>0</v>
          </cell>
          <cell r="Y925">
            <v>0</v>
          </cell>
        </row>
        <row r="926">
          <cell r="U926">
            <v>2014493</v>
          </cell>
          <cell r="V926" t="str">
            <v>2100/W PUERTA ABATIBLE 1 PANEL W</v>
          </cell>
          <cell r="W926">
            <v>0</v>
          </cell>
          <cell r="Y926">
            <v>0</v>
          </cell>
        </row>
        <row r="927">
          <cell r="U927">
            <v>2014495</v>
          </cell>
          <cell r="V927" t="str">
            <v>2070/W VNT FIJA W</v>
          </cell>
          <cell r="W927">
            <v>0</v>
          </cell>
          <cell r="Y927">
            <v>0</v>
          </cell>
        </row>
        <row r="928">
          <cell r="U928">
            <v>2014507</v>
          </cell>
          <cell r="V928" t="str">
            <v>TAPON PVC HEMBRA 10" SDR41 3034 CC BL</v>
          </cell>
          <cell r="W928">
            <v>0</v>
          </cell>
          <cell r="Y928">
            <v>0</v>
          </cell>
        </row>
        <row r="929">
          <cell r="U929">
            <v>2014552</v>
          </cell>
          <cell r="V929" t="str">
            <v>CODO PVC 300MM(12")X90º F-949 CE BL</v>
          </cell>
          <cell r="W929">
            <v>3</v>
          </cell>
          <cell r="Y929">
            <v>37.6</v>
          </cell>
        </row>
        <row r="930">
          <cell r="U930">
            <v>2014564</v>
          </cell>
          <cell r="V930" t="str">
            <v>CURVA PVC 50MM (2")X33 SDR26 R/L CE BL</v>
          </cell>
          <cell r="W930">
            <v>0</v>
          </cell>
          <cell r="Y930">
            <v>0</v>
          </cell>
        </row>
        <row r="931">
          <cell r="U931">
            <v>2014569</v>
          </cell>
          <cell r="V931" t="str">
            <v>RED PVC 150MMX100MM(6"X4") F-949 CC BL</v>
          </cell>
          <cell r="W931">
            <v>7</v>
          </cell>
          <cell r="Y931">
            <v>9.42</v>
          </cell>
        </row>
        <row r="932">
          <cell r="U932">
            <v>2014580</v>
          </cell>
          <cell r="V932" t="str">
            <v>TAPON PVC 150MM(6") F-949 CE BL</v>
          </cell>
          <cell r="W932">
            <v>201</v>
          </cell>
          <cell r="Y932">
            <v>13.01</v>
          </cell>
        </row>
        <row r="933">
          <cell r="U933">
            <v>2014582</v>
          </cell>
          <cell r="V933" t="str">
            <v>TAPON PVC 250MM(10") F-949 CC BL</v>
          </cell>
          <cell r="W933">
            <v>2</v>
          </cell>
          <cell r="Y933">
            <v>50.25</v>
          </cell>
        </row>
        <row r="934">
          <cell r="U934">
            <v>2014583</v>
          </cell>
          <cell r="V934" t="str">
            <v>TAPON PVC 200MM(8") F-949 CE BL</v>
          </cell>
          <cell r="W934">
            <v>90</v>
          </cell>
          <cell r="Y934">
            <v>17.07</v>
          </cell>
        </row>
        <row r="935">
          <cell r="U935">
            <v>2014618</v>
          </cell>
          <cell r="V935" t="str">
            <v>VALVULA HF 62MM(2 1/2") MUELLER</v>
          </cell>
          <cell r="W935">
            <v>0</v>
          </cell>
          <cell r="Y935">
            <v>0</v>
          </cell>
        </row>
        <row r="936">
          <cell r="U936">
            <v>2014619</v>
          </cell>
          <cell r="V936" t="str">
            <v>VALVULA HF 150MM(6") MUELLER ARMADA</v>
          </cell>
          <cell r="W936">
            <v>0</v>
          </cell>
          <cell r="Y936">
            <v>555.30999999999995</v>
          </cell>
        </row>
        <row r="937">
          <cell r="U937">
            <v>2014622</v>
          </cell>
          <cell r="V937" t="str">
            <v>MT TUBO RIB LOC 1750 MM 70" 6T</v>
          </cell>
          <cell r="W937">
            <v>0</v>
          </cell>
          <cell r="Y937">
            <v>0</v>
          </cell>
        </row>
        <row r="938">
          <cell r="U938">
            <v>2014724</v>
          </cell>
          <cell r="V938" t="str">
            <v>YEE TEE PVC 200MM(8") SDR41  CC GR</v>
          </cell>
          <cell r="W938">
            <v>0</v>
          </cell>
          <cell r="Y938">
            <v>0</v>
          </cell>
        </row>
        <row r="939">
          <cell r="U939">
            <v>2014759</v>
          </cell>
          <cell r="V939" t="str">
            <v>CURVA PVC 75MM(3")X 11 SDR17 R/L CCBL</v>
          </cell>
          <cell r="W939">
            <v>0</v>
          </cell>
          <cell r="Y939">
            <v>0</v>
          </cell>
        </row>
        <row r="940">
          <cell r="U940">
            <v>2014760</v>
          </cell>
          <cell r="V940" t="str">
            <v>CURVA PVC 75MM(3")X 22 SDR17 R/L CCBL</v>
          </cell>
          <cell r="W940">
            <v>0</v>
          </cell>
          <cell r="Y940">
            <v>0</v>
          </cell>
        </row>
        <row r="941">
          <cell r="U941">
            <v>2014761</v>
          </cell>
          <cell r="V941" t="str">
            <v>CURVA PVC 75MM(3")X 33 SDR17 R/L CCBL</v>
          </cell>
          <cell r="W941">
            <v>0</v>
          </cell>
          <cell r="Y941">
            <v>0</v>
          </cell>
        </row>
        <row r="942">
          <cell r="U942">
            <v>2014767</v>
          </cell>
          <cell r="V942" t="str">
            <v>REDUCTOR PVC 100MM (4")X62MM (2 1/2") CE</v>
          </cell>
          <cell r="W942">
            <v>2</v>
          </cell>
          <cell r="Y942">
            <v>0</v>
          </cell>
        </row>
        <row r="943">
          <cell r="U943">
            <v>2014768</v>
          </cell>
          <cell r="V943" t="str">
            <v>REDUCTOR PVC 75MM (3")X62MM (2 1/2") CE</v>
          </cell>
          <cell r="W943">
            <v>2</v>
          </cell>
          <cell r="Y943">
            <v>9.49</v>
          </cell>
        </row>
        <row r="944">
          <cell r="U944">
            <v>2014769</v>
          </cell>
          <cell r="V944" t="str">
            <v>REDUCTOR PVC 62MM (2 1/2")X50MM (2") CE</v>
          </cell>
          <cell r="W944">
            <v>0</v>
          </cell>
          <cell r="Y944">
            <v>0</v>
          </cell>
        </row>
        <row r="945">
          <cell r="U945">
            <v>2014770</v>
          </cell>
          <cell r="V945" t="str">
            <v>CODO PVC 62MM(2 1/2") 45 CE BL</v>
          </cell>
          <cell r="W945">
            <v>3</v>
          </cell>
          <cell r="Y945">
            <v>25.8</v>
          </cell>
        </row>
        <row r="946">
          <cell r="U946">
            <v>2014839</v>
          </cell>
          <cell r="V946" t="str">
            <v>ADAP TERMINAL DURMANFLEX (1/2'')12MM EMT</v>
          </cell>
          <cell r="W946">
            <v>0</v>
          </cell>
          <cell r="Y946">
            <v>1.37</v>
          </cell>
        </row>
        <row r="947">
          <cell r="U947">
            <v>2014840</v>
          </cell>
          <cell r="V947" t="str">
            <v>ADAP TERMINAL DURMANFLEX (3/4'')18MM EMT</v>
          </cell>
          <cell r="W947">
            <v>595</v>
          </cell>
          <cell r="Y947">
            <v>2.21</v>
          </cell>
        </row>
        <row r="948">
          <cell r="U948">
            <v>2014849</v>
          </cell>
          <cell r="V948" t="str">
            <v>TUBO CPVC FGG ET 12MM(1/2")X6M SDR13.5SC</v>
          </cell>
          <cell r="W948">
            <v>134</v>
          </cell>
          <cell r="Y948">
            <v>0</v>
          </cell>
        </row>
        <row r="949">
          <cell r="U949">
            <v>2014878</v>
          </cell>
          <cell r="V949" t="str">
            <v>ADSA  CODO 45 X (8")C/PITON LAT  4" 2241</v>
          </cell>
          <cell r="W949">
            <v>0</v>
          </cell>
          <cell r="Y949">
            <v>0</v>
          </cell>
        </row>
        <row r="950">
          <cell r="U950">
            <v>2014879</v>
          </cell>
          <cell r="V950" t="str">
            <v>ADSA TEE  8" X 6" C/PITON LAT  4" 2241</v>
          </cell>
          <cell r="W950">
            <v>0</v>
          </cell>
          <cell r="Y950">
            <v>0</v>
          </cell>
        </row>
        <row r="951">
          <cell r="U951">
            <v>2014880</v>
          </cell>
          <cell r="V951" t="str">
            <v>ADSA DOBLE TEE 8" C/PITON LAT  4" 2241</v>
          </cell>
          <cell r="W951">
            <v>0</v>
          </cell>
          <cell r="Y951">
            <v>0</v>
          </cell>
        </row>
        <row r="952">
          <cell r="U952">
            <v>2014913</v>
          </cell>
          <cell r="V952" t="str">
            <v>CURVA PVC 100MM (4")X45 SDR26 R/L CC BL</v>
          </cell>
          <cell r="W952">
            <v>6</v>
          </cell>
          <cell r="Y952">
            <v>0</v>
          </cell>
        </row>
        <row r="953">
          <cell r="U953">
            <v>2014993</v>
          </cell>
          <cell r="V953" t="str">
            <v>RED PVC 250MM(10")X200MM(8") SDR41 3034</v>
          </cell>
          <cell r="W953">
            <v>0</v>
          </cell>
          <cell r="Y953">
            <v>45</v>
          </cell>
        </row>
        <row r="954">
          <cell r="U954">
            <v>2014994</v>
          </cell>
          <cell r="V954" t="str">
            <v>RED PVC 250MM(10")X150MM(6") SDR41 3034</v>
          </cell>
          <cell r="W954">
            <v>0</v>
          </cell>
          <cell r="Y954">
            <v>24</v>
          </cell>
        </row>
        <row r="955">
          <cell r="U955">
            <v>2014995</v>
          </cell>
          <cell r="V955" t="str">
            <v>RED PVC 300MM(12")X150MM(6") SDR41 3034</v>
          </cell>
          <cell r="W955">
            <v>0</v>
          </cell>
          <cell r="Y955">
            <v>0</v>
          </cell>
        </row>
        <row r="956">
          <cell r="U956">
            <v>2014996</v>
          </cell>
          <cell r="V956" t="str">
            <v>YEE TEE PVC 300MM(12") SDR41 3034 CC GR</v>
          </cell>
          <cell r="W956">
            <v>0</v>
          </cell>
          <cell r="Y956">
            <v>0</v>
          </cell>
        </row>
        <row r="957">
          <cell r="U957">
            <v>2015133</v>
          </cell>
          <cell r="V957" t="str">
            <v>CLARIFICADOR DMF 05</v>
          </cell>
          <cell r="W957">
            <v>0</v>
          </cell>
          <cell r="Y957">
            <v>0</v>
          </cell>
        </row>
        <row r="958">
          <cell r="U958">
            <v>2015134</v>
          </cell>
          <cell r="V958" t="str">
            <v>REACTOR BIOLOGICO DMF 05</v>
          </cell>
          <cell r="W958">
            <v>0</v>
          </cell>
          <cell r="Y958">
            <v>0</v>
          </cell>
        </row>
        <row r="959">
          <cell r="U959">
            <v>2015189</v>
          </cell>
          <cell r="V959" t="str">
            <v>RED PVC 250MMX150MM(10"X6") F-949 CC BL</v>
          </cell>
          <cell r="W959">
            <v>4</v>
          </cell>
          <cell r="Y959">
            <v>65.7</v>
          </cell>
        </row>
        <row r="960">
          <cell r="U960">
            <v>2015190</v>
          </cell>
          <cell r="V960" t="str">
            <v>YEE TEE  375MM (15")RIB-LOC 8T</v>
          </cell>
          <cell r="W960">
            <v>0</v>
          </cell>
          <cell r="Y960">
            <v>125</v>
          </cell>
        </row>
        <row r="961">
          <cell r="U961">
            <v>2015191</v>
          </cell>
          <cell r="V961" t="str">
            <v>CODO 375MM X 90  (15"X 90) RIB-LOC 8T</v>
          </cell>
          <cell r="W961">
            <v>0</v>
          </cell>
          <cell r="Y961">
            <v>95</v>
          </cell>
        </row>
        <row r="962">
          <cell r="U962">
            <v>2015194</v>
          </cell>
          <cell r="V962" t="str">
            <v>TEE YEE PVC 300MM(12") F-949 CC BL</v>
          </cell>
          <cell r="W962">
            <v>2</v>
          </cell>
          <cell r="Y962">
            <v>125</v>
          </cell>
        </row>
        <row r="963">
          <cell r="U963">
            <v>5001532</v>
          </cell>
          <cell r="V963" t="str">
            <v>083H003 DU1336-51 ALUM REINF. WHITE</v>
          </cell>
          <cell r="W963">
            <v>57</v>
          </cell>
          <cell r="Y963">
            <v>3</v>
          </cell>
        </row>
        <row r="964">
          <cell r="U964">
            <v>5001557</v>
          </cell>
          <cell r="V964" t="str">
            <v>105-177 BACKER ROD 1/2</v>
          </cell>
          <cell r="W964">
            <v>11</v>
          </cell>
          <cell r="Y964">
            <v>0.51</v>
          </cell>
        </row>
        <row r="965">
          <cell r="U965">
            <v>5001671</v>
          </cell>
          <cell r="V965" t="str">
            <v>224/W DG GLASS STOP-WHITE</v>
          </cell>
          <cell r="W965">
            <v>176</v>
          </cell>
          <cell r="Y965">
            <v>4.6399999999999997</v>
          </cell>
        </row>
        <row r="966">
          <cell r="U966">
            <v>5001827</v>
          </cell>
          <cell r="V966" t="str">
            <v>555-84 SINGLE POINT LOCK STAINLESS ST</v>
          </cell>
          <cell r="W966">
            <v>20</v>
          </cell>
          <cell r="Y966">
            <v>15.59</v>
          </cell>
        </row>
        <row r="967">
          <cell r="U967">
            <v>5001840</v>
          </cell>
          <cell r="V967" t="str">
            <v>672173K26 KEEPER-WHITE</v>
          </cell>
          <cell r="W967">
            <v>0</v>
          </cell>
          <cell r="Y967">
            <v>0.89</v>
          </cell>
        </row>
        <row r="968">
          <cell r="U968">
            <v>5001915</v>
          </cell>
          <cell r="V968" t="str">
            <v>8307/W SILL / JAMB INSERT WHITE</v>
          </cell>
          <cell r="W968">
            <v>400</v>
          </cell>
          <cell r="Y968">
            <v>0.55000000000000004</v>
          </cell>
        </row>
        <row r="969">
          <cell r="U969">
            <v>5002018</v>
          </cell>
          <cell r="V969" t="str">
            <v>CO8452 KEEPER STANDARD FINISH WHITE</v>
          </cell>
          <cell r="W969">
            <v>157</v>
          </cell>
          <cell r="Y969">
            <v>0.41</v>
          </cell>
        </row>
        <row r="970">
          <cell r="U970">
            <v>5002081</v>
          </cell>
          <cell r="V970" t="str">
            <v>GE55749 WHITE ACRYLIC SILICONE</v>
          </cell>
          <cell r="W970">
            <v>153</v>
          </cell>
          <cell r="Y970">
            <v>2.75</v>
          </cell>
        </row>
        <row r="971">
          <cell r="U971">
            <v>5002162</v>
          </cell>
          <cell r="V971" t="str">
            <v>S624-84 LEGACY SET</v>
          </cell>
          <cell r="W971">
            <v>20</v>
          </cell>
          <cell r="Y971">
            <v>40</v>
          </cell>
        </row>
        <row r="972">
          <cell r="U972">
            <v>5002168</v>
          </cell>
          <cell r="V972" t="str">
            <v>S657-12 LEGACY HANDLE SHIELD WHITE WIT</v>
          </cell>
          <cell r="W972">
            <v>1</v>
          </cell>
          <cell r="Y972">
            <v>33.4</v>
          </cell>
        </row>
        <row r="973">
          <cell r="U973">
            <v>5003546</v>
          </cell>
          <cell r="V973" t="str">
            <v>SILICON TRANSPARENTE</v>
          </cell>
          <cell r="W973">
            <v>37</v>
          </cell>
          <cell r="Y973">
            <v>0</v>
          </cell>
        </row>
        <row r="974">
          <cell r="U974">
            <v>5004157</v>
          </cell>
          <cell r="V974" t="str">
            <v>EMPAQUE DE HULE P/FOSA SEPTICA 100MM</v>
          </cell>
          <cell r="W974">
            <v>0</v>
          </cell>
          <cell r="Y974">
            <v>0</v>
          </cell>
        </row>
        <row r="975">
          <cell r="U975">
            <v>5004158</v>
          </cell>
          <cell r="V975" t="str">
            <v>EMPAQUE DE HULE P/FOSA SEPTICA 150MM</v>
          </cell>
          <cell r="W975">
            <v>5</v>
          </cell>
          <cell r="Y975">
            <v>0</v>
          </cell>
        </row>
        <row r="976">
          <cell r="U976">
            <v>5004159</v>
          </cell>
          <cell r="V976" t="str">
            <v>EMPAQUE DE HULE P/FOSA SEPTICA 200MM</v>
          </cell>
          <cell r="W976">
            <v>161</v>
          </cell>
          <cell r="Y976">
            <v>0</v>
          </cell>
        </row>
        <row r="977">
          <cell r="U977">
            <v>5004167</v>
          </cell>
          <cell r="V977" t="str">
            <v>MULTICONECTOR CON LLAVE</v>
          </cell>
          <cell r="W977">
            <v>1</v>
          </cell>
          <cell r="Y977">
            <v>5.23</v>
          </cell>
        </row>
        <row r="978">
          <cell r="U978">
            <v>5004170</v>
          </cell>
          <cell r="V978" t="str">
            <v>TAPA CON ARO MODELO D-001</v>
          </cell>
          <cell r="W978">
            <v>21</v>
          </cell>
          <cell r="Y978">
            <v>10</v>
          </cell>
        </row>
        <row r="979">
          <cell r="U979">
            <v>5004268</v>
          </cell>
          <cell r="V979" t="str">
            <v>VD6MMLBR VIDRIO LAMINADO BRONCE 6MM</v>
          </cell>
          <cell r="W979">
            <v>0</v>
          </cell>
          <cell r="Y979">
            <v>0</v>
          </cell>
        </row>
        <row r="980">
          <cell r="U980">
            <v>7000025</v>
          </cell>
          <cell r="V980" t="str">
            <v>MECHA PARA LIMPIAR</v>
          </cell>
          <cell r="W980">
            <v>0</v>
          </cell>
          <cell r="Y980">
            <v>0</v>
          </cell>
        </row>
        <row r="981">
          <cell r="U981">
            <v>7000026</v>
          </cell>
          <cell r="V981" t="str">
            <v>TAPONES PARA OIDOS</v>
          </cell>
          <cell r="W981">
            <v>0</v>
          </cell>
          <cell r="Y981">
            <v>0</v>
          </cell>
        </row>
        <row r="982">
          <cell r="U982">
            <v>7000048</v>
          </cell>
          <cell r="V982" t="str">
            <v>CINTA METRICAS</v>
          </cell>
          <cell r="W982">
            <v>0</v>
          </cell>
          <cell r="Y982">
            <v>0</v>
          </cell>
        </row>
        <row r="983">
          <cell r="U983">
            <v>7000079</v>
          </cell>
          <cell r="V983" t="str">
            <v>SACO IMPRESO 54X77CM TRANSPARE</v>
          </cell>
          <cell r="W983">
            <v>0</v>
          </cell>
          <cell r="Y983">
            <v>0</v>
          </cell>
        </row>
        <row r="984">
          <cell r="U984">
            <v>7000082</v>
          </cell>
          <cell r="V984" t="str">
            <v>SACO TRANSPARENTE 54X102CM</v>
          </cell>
          <cell r="W984">
            <v>0</v>
          </cell>
          <cell r="Y984">
            <v>0</v>
          </cell>
        </row>
        <row r="985">
          <cell r="U985">
            <v>7000150</v>
          </cell>
          <cell r="V985" t="str">
            <v>EMPAQUE HULE IPS 2241 2" RIEBE</v>
          </cell>
          <cell r="W985">
            <v>2307</v>
          </cell>
          <cell r="Y985">
            <v>1</v>
          </cell>
        </row>
        <row r="986">
          <cell r="U986">
            <v>7000151</v>
          </cell>
          <cell r="V986" t="str">
            <v>EMPAQUE HULE IPS 2241 2-1/2 RI</v>
          </cell>
          <cell r="W986">
            <v>1023</v>
          </cell>
          <cell r="Y986">
            <v>1.39</v>
          </cell>
        </row>
        <row r="987">
          <cell r="U987">
            <v>7000152</v>
          </cell>
          <cell r="V987" t="str">
            <v>EMPAQUE HULE IPS 2241 3" RIEBE</v>
          </cell>
          <cell r="W987">
            <v>1357</v>
          </cell>
          <cell r="Y987">
            <v>2.09</v>
          </cell>
        </row>
        <row r="988">
          <cell r="U988">
            <v>7000153</v>
          </cell>
          <cell r="V988" t="str">
            <v>EMPAQUE HULE IPS 2241 4" RIEBE</v>
          </cell>
          <cell r="W988">
            <v>1250</v>
          </cell>
          <cell r="Y988">
            <v>2.92</v>
          </cell>
        </row>
        <row r="989">
          <cell r="U989">
            <v>7000156</v>
          </cell>
          <cell r="V989" t="str">
            <v>EMPAQUE HULE IPS 2241 6" RIEBE</v>
          </cell>
          <cell r="W989">
            <v>450</v>
          </cell>
          <cell r="Y989">
            <v>3.9</v>
          </cell>
        </row>
        <row r="990">
          <cell r="U990">
            <v>7000159</v>
          </cell>
          <cell r="V990" t="str">
            <v>EMPAQUE HULE IPS 2241 8" RIEBE</v>
          </cell>
          <cell r="W990">
            <v>205</v>
          </cell>
          <cell r="Y990">
            <v>0</v>
          </cell>
        </row>
        <row r="991">
          <cell r="U991">
            <v>7000201</v>
          </cell>
          <cell r="V991" t="str">
            <v>TARIMAS DE SEGUNDA</v>
          </cell>
          <cell r="W991">
            <v>0</v>
          </cell>
          <cell r="Y991">
            <v>0</v>
          </cell>
        </row>
        <row r="992">
          <cell r="U992">
            <v>7000219</v>
          </cell>
          <cell r="V992" t="str">
            <v>CLIPS JUMBO</v>
          </cell>
          <cell r="W992">
            <v>0</v>
          </cell>
          <cell r="Y992">
            <v>0</v>
          </cell>
        </row>
        <row r="993">
          <cell r="U993">
            <v>7000224</v>
          </cell>
          <cell r="V993" t="str">
            <v>ROLLO DE PAPEL 2-1/4" PARA SUMADORA</v>
          </cell>
          <cell r="W993">
            <v>0</v>
          </cell>
          <cell r="Y993">
            <v>0</v>
          </cell>
        </row>
        <row r="994">
          <cell r="U994">
            <v>7000313</v>
          </cell>
          <cell r="V994" t="str">
            <v>SOBRE BLANCO GRANDE MEMBRETADO</v>
          </cell>
          <cell r="W994">
            <v>0</v>
          </cell>
          <cell r="Y994">
            <v>0</v>
          </cell>
        </row>
        <row r="995">
          <cell r="U995">
            <v>7000321</v>
          </cell>
          <cell r="V995" t="str">
            <v>MOUSE PAD ACCO NEGRO P57501</v>
          </cell>
          <cell r="W995">
            <v>0</v>
          </cell>
          <cell r="Y995">
            <v>0</v>
          </cell>
        </row>
        <row r="996">
          <cell r="U996">
            <v>7000337</v>
          </cell>
          <cell r="V996" t="str">
            <v>PAPEL MEMBRE 8X11 DESA</v>
          </cell>
          <cell r="W996">
            <v>0</v>
          </cell>
          <cell r="Y996">
            <v>0</v>
          </cell>
        </row>
        <row r="997">
          <cell r="U997">
            <v>7000339</v>
          </cell>
          <cell r="V997" t="str">
            <v>LAPICERO NEGRO</v>
          </cell>
          <cell r="W997">
            <v>0</v>
          </cell>
          <cell r="Y997">
            <v>0</v>
          </cell>
        </row>
        <row r="998">
          <cell r="U998">
            <v>7000340</v>
          </cell>
          <cell r="V998" t="str">
            <v>LAPICERO ROJO</v>
          </cell>
          <cell r="W998">
            <v>0</v>
          </cell>
          <cell r="Y998">
            <v>0</v>
          </cell>
        </row>
        <row r="999">
          <cell r="U999">
            <v>7000341</v>
          </cell>
          <cell r="V999" t="str">
            <v>LAPICERO AZUL</v>
          </cell>
          <cell r="W999">
            <v>0</v>
          </cell>
          <cell r="Y999">
            <v>0</v>
          </cell>
        </row>
        <row r="1000">
          <cell r="U1000">
            <v>7000355</v>
          </cell>
          <cell r="V1000" t="str">
            <v>PILOT PIZARRRA</v>
          </cell>
          <cell r="W1000">
            <v>0</v>
          </cell>
          <cell r="Y1000">
            <v>0</v>
          </cell>
        </row>
        <row r="1001">
          <cell r="U1001">
            <v>7000364</v>
          </cell>
          <cell r="V1001" t="str">
            <v>PAPEL BOND 81/2X11, RESMA</v>
          </cell>
          <cell r="W1001">
            <v>0</v>
          </cell>
          <cell r="Y1001">
            <v>0</v>
          </cell>
        </row>
        <row r="1002">
          <cell r="U1002">
            <v>7000366</v>
          </cell>
          <cell r="V1002" t="str">
            <v>PERFORADORA DE 2 HOYOS</v>
          </cell>
          <cell r="W1002">
            <v>0</v>
          </cell>
          <cell r="Y1002">
            <v>0</v>
          </cell>
        </row>
        <row r="1003">
          <cell r="U1003">
            <v>7000578</v>
          </cell>
          <cell r="V1003" t="str">
            <v>CLIPS DE COLORES</v>
          </cell>
          <cell r="W1003">
            <v>0</v>
          </cell>
          <cell r="Y1003">
            <v>0</v>
          </cell>
        </row>
        <row r="1004">
          <cell r="U1004">
            <v>7000592</v>
          </cell>
          <cell r="V1004" t="str">
            <v>LAPIZ</v>
          </cell>
          <cell r="W1004">
            <v>0</v>
          </cell>
          <cell r="Y1004">
            <v>0</v>
          </cell>
        </row>
        <row r="1005">
          <cell r="U1005">
            <v>7000602</v>
          </cell>
          <cell r="V1005" t="str">
            <v>MARCADOR ARTLINE 90 AZUL PUNTA BISCELADA</v>
          </cell>
          <cell r="W1005">
            <v>0</v>
          </cell>
          <cell r="Y1005">
            <v>0</v>
          </cell>
        </row>
        <row r="1006">
          <cell r="U1006">
            <v>7000604</v>
          </cell>
          <cell r="V1006" t="str">
            <v>MARCADOR ARTLINE 90 ROJO PUNTA BISCELADA</v>
          </cell>
          <cell r="W1006">
            <v>0</v>
          </cell>
          <cell r="Y1006">
            <v>0</v>
          </cell>
        </row>
        <row r="1007">
          <cell r="U1007">
            <v>7000614</v>
          </cell>
          <cell r="V1007" t="str">
            <v>PERFORADORA DE 3 HUECOS</v>
          </cell>
          <cell r="W1007">
            <v>0</v>
          </cell>
          <cell r="Y1007">
            <v>0</v>
          </cell>
        </row>
        <row r="1008">
          <cell r="U1008">
            <v>7000622</v>
          </cell>
          <cell r="V1008" t="str">
            <v>REGLA METALICA 30 CM</v>
          </cell>
          <cell r="W1008">
            <v>0</v>
          </cell>
          <cell r="Y1008">
            <v>0</v>
          </cell>
        </row>
        <row r="1009">
          <cell r="U1009">
            <v>7000623</v>
          </cell>
          <cell r="V1009" t="str">
            <v>REGLA PLASTICA 30 CM</v>
          </cell>
          <cell r="W1009">
            <v>0</v>
          </cell>
          <cell r="Y1009">
            <v>0</v>
          </cell>
        </row>
        <row r="1010">
          <cell r="U1010">
            <v>7000625</v>
          </cell>
          <cell r="V1010" t="str">
            <v>SACAGRAPAS KW TRIO</v>
          </cell>
          <cell r="W1010">
            <v>0</v>
          </cell>
          <cell r="Y1010">
            <v>0</v>
          </cell>
        </row>
        <row r="1011">
          <cell r="U1011">
            <v>7000626</v>
          </cell>
          <cell r="V1011" t="str">
            <v>SUMADORA P-23 DHV CANNON</v>
          </cell>
          <cell r="W1011">
            <v>0</v>
          </cell>
          <cell r="Y1011">
            <v>0</v>
          </cell>
        </row>
        <row r="1012">
          <cell r="U1012">
            <v>7000629</v>
          </cell>
          <cell r="V1012" t="str">
            <v>TINTA AZUL P/ALMOHADILLA</v>
          </cell>
          <cell r="W1012">
            <v>0</v>
          </cell>
          <cell r="Y1012">
            <v>0</v>
          </cell>
        </row>
        <row r="1013">
          <cell r="U1013">
            <v>7000630</v>
          </cell>
          <cell r="V1013" t="str">
            <v>TINTA NEGRA P/ALMOHADILLA</v>
          </cell>
          <cell r="W1013">
            <v>0</v>
          </cell>
          <cell r="Y1013">
            <v>0</v>
          </cell>
        </row>
        <row r="1014">
          <cell r="U1014">
            <v>7000633</v>
          </cell>
          <cell r="V1014" t="str">
            <v>PAPEL CARBON CARTA</v>
          </cell>
          <cell r="W1014">
            <v>0</v>
          </cell>
          <cell r="Y1014">
            <v>0</v>
          </cell>
        </row>
        <row r="1015">
          <cell r="U1015">
            <v>7000831</v>
          </cell>
          <cell r="V1015" t="str">
            <v>CONO P/LETRINA ABONERA</v>
          </cell>
          <cell r="W1015">
            <v>0</v>
          </cell>
          <cell r="Y1015">
            <v>5.75</v>
          </cell>
        </row>
        <row r="1016">
          <cell r="U1016">
            <v>7001287</v>
          </cell>
          <cell r="V1016" t="str">
            <v>EMPAQUE HULE P/TUBO DE 10" ASTM F-949</v>
          </cell>
          <cell r="W1016">
            <v>50</v>
          </cell>
          <cell r="Y1016">
            <v>2.0299999999999998</v>
          </cell>
        </row>
        <row r="1017">
          <cell r="U1017">
            <v>7001288</v>
          </cell>
          <cell r="V1017" t="str">
            <v>EMPAQUE HULE P/TUBO DE 12" ASTM  F-949</v>
          </cell>
          <cell r="W1017">
            <v>24</v>
          </cell>
          <cell r="Y1017">
            <v>2.48</v>
          </cell>
        </row>
        <row r="1018">
          <cell r="U1018">
            <v>7001291</v>
          </cell>
          <cell r="V1018" t="str">
            <v>EMPAQUE HULE P/TUBO DE 4" ASTM F-949 </v>
          </cell>
          <cell r="W1018">
            <v>300</v>
          </cell>
          <cell r="Y1018">
            <v>0.99</v>
          </cell>
        </row>
        <row r="1019">
          <cell r="U1019">
            <v>7001292</v>
          </cell>
          <cell r="V1019" t="str">
            <v>EMPAQUE HULE P/TUBO DE 6" ASTM F-949</v>
          </cell>
          <cell r="W1019">
            <v>116</v>
          </cell>
          <cell r="Y1019">
            <v>1.27</v>
          </cell>
        </row>
        <row r="1020">
          <cell r="U1020">
            <v>7001293</v>
          </cell>
          <cell r="V1020" t="str">
            <v>EMPAQUE HULE P/TUBO DE 8" ASTM  F-949</v>
          </cell>
          <cell r="W1020">
            <v>148</v>
          </cell>
          <cell r="Y1020">
            <v>1.55</v>
          </cell>
        </row>
        <row r="1021">
          <cell r="U1021">
            <v>8012061</v>
          </cell>
          <cell r="V1021" t="str">
            <v>ARO PRODUCCION RIB-STEEL (1800MM)</v>
          </cell>
          <cell r="W1021">
            <v>1</v>
          </cell>
          <cell r="Y1021">
            <v>0</v>
          </cell>
        </row>
        <row r="1022">
          <cell r="U1022">
            <v>8014092</v>
          </cell>
          <cell r="V1022" t="str">
            <v>ARO PRODUCCION RIB-STEEL (2000MM)</v>
          </cell>
          <cell r="W1022">
            <v>1</v>
          </cell>
          <cell r="Y1022">
            <v>0</v>
          </cell>
        </row>
        <row r="1023">
          <cell r="U1023">
            <v>8014952</v>
          </cell>
          <cell r="V1023" t="str">
            <v>RODILLO 4 1/2"X14" C/POLIURETANO</v>
          </cell>
          <cell r="W1023">
            <v>0</v>
          </cell>
          <cell r="Y1023">
            <v>0</v>
          </cell>
        </row>
        <row r="1024">
          <cell r="U1024">
            <v>8014953</v>
          </cell>
          <cell r="V1024" t="str">
            <v>RODILLO 4 1/2"X17" C/POLIURETANO-RUEDAS</v>
          </cell>
          <cell r="W1024">
            <v>0</v>
          </cell>
          <cell r="Y1024">
            <v>0</v>
          </cell>
        </row>
        <row r="1025">
          <cell r="U1025">
            <v>8014954</v>
          </cell>
          <cell r="V1025" t="str">
            <v>RODILLO 4 1/2"X6" C/POLIURETANO</v>
          </cell>
          <cell r="W1025">
            <v>0</v>
          </cell>
          <cell r="Y1025">
            <v>0</v>
          </cell>
        </row>
        <row r="1026">
          <cell r="U1026">
            <v>8015509</v>
          </cell>
          <cell r="V1026" t="str">
            <v>ACTIVO TEMPORAL VARIOS</v>
          </cell>
          <cell r="W1026">
            <v>0</v>
          </cell>
          <cell r="Y1026">
            <v>0</v>
          </cell>
        </row>
        <row r="1027">
          <cell r="U1027">
            <v>9000010</v>
          </cell>
          <cell r="V1027" t="str">
            <v>ADSA 0432AG TAPON 100MM (4")</v>
          </cell>
          <cell r="W1027">
            <v>0</v>
          </cell>
          <cell r="Y1027">
            <v>6.52</v>
          </cell>
        </row>
        <row r="1028">
          <cell r="U1028">
            <v>9000011</v>
          </cell>
          <cell r="V1028" t="str">
            <v>ADSA 0435AG TE YE 100MM (4")</v>
          </cell>
          <cell r="W1028">
            <v>0</v>
          </cell>
          <cell r="Y1028">
            <v>0</v>
          </cell>
        </row>
        <row r="1029">
          <cell r="U1029">
            <v>9000013</v>
          </cell>
          <cell r="V1029" t="str">
            <v>ADSA 0445AG CODO 45 X 100MM (4")</v>
          </cell>
          <cell r="W1029">
            <v>67</v>
          </cell>
          <cell r="Y1029">
            <v>5</v>
          </cell>
        </row>
        <row r="1030">
          <cell r="U1030">
            <v>9000014</v>
          </cell>
          <cell r="V1030" t="str">
            <v>ADSE 0459AG EMPAQUE WT 100MM (4")</v>
          </cell>
          <cell r="W1030">
            <v>39</v>
          </cell>
          <cell r="Y1030">
            <v>1.3</v>
          </cell>
        </row>
        <row r="1031">
          <cell r="U1031">
            <v>9000023</v>
          </cell>
          <cell r="V1031" t="str">
            <v>ADSA 0490AG CODO 90 X 100MM (4")</v>
          </cell>
          <cell r="W1031">
            <v>13</v>
          </cell>
          <cell r="Y1031">
            <v>6</v>
          </cell>
        </row>
        <row r="1032">
          <cell r="U1032">
            <v>9000034</v>
          </cell>
          <cell r="V1032" t="str">
            <v>REDUCCION ADS 150MM(6")100MM"(4") CC GR</v>
          </cell>
          <cell r="W1032">
            <v>0</v>
          </cell>
          <cell r="Y1032">
            <v>0</v>
          </cell>
        </row>
        <row r="1033">
          <cell r="U1033">
            <v>9000043</v>
          </cell>
          <cell r="V1033" t="str">
            <v>ADSA 0632AG TAPON 150MM (6")</v>
          </cell>
          <cell r="W1033">
            <v>65</v>
          </cell>
          <cell r="Y1033">
            <v>8.3699999999999992</v>
          </cell>
        </row>
        <row r="1034">
          <cell r="U1034">
            <v>9000046</v>
          </cell>
          <cell r="V1034" t="str">
            <v>ADSA 0645AG CODO 45 X 150MM (6")</v>
          </cell>
          <cell r="W1034">
            <v>1</v>
          </cell>
          <cell r="Y1034">
            <v>6.5</v>
          </cell>
        </row>
        <row r="1035">
          <cell r="U1035">
            <v>9000048</v>
          </cell>
          <cell r="V1035" t="str">
            <v>ADSE 0659AG EMPAQUE WT 150MM (6")</v>
          </cell>
          <cell r="W1035">
            <v>298</v>
          </cell>
          <cell r="Y1035">
            <v>1.75</v>
          </cell>
        </row>
        <row r="1036">
          <cell r="U1036">
            <v>9000049</v>
          </cell>
          <cell r="V1036" t="str">
            <v>ADSA 0661AN TE 150MM (6")</v>
          </cell>
          <cell r="W1036">
            <v>0</v>
          </cell>
          <cell r="Y1036">
            <v>0</v>
          </cell>
        </row>
        <row r="1037">
          <cell r="U1037">
            <v>9000053</v>
          </cell>
          <cell r="V1037" t="str">
            <v>ADSA 0671AG ACOPLE WT 150MM (6")</v>
          </cell>
          <cell r="W1037">
            <v>0</v>
          </cell>
          <cell r="Y1037">
            <v>10.02</v>
          </cell>
        </row>
        <row r="1038">
          <cell r="U1038">
            <v>9000059</v>
          </cell>
          <cell r="V1038" t="str">
            <v>ADSA 0690AG CODO 90 X 150MM (6")</v>
          </cell>
          <cell r="W1038">
            <v>0</v>
          </cell>
          <cell r="Y1038">
            <v>10.5</v>
          </cell>
        </row>
        <row r="1039">
          <cell r="U1039">
            <v>9000060</v>
          </cell>
          <cell r="V1039" t="str">
            <v>ADSA 0691AG YE 150X100MM (6"X4")</v>
          </cell>
          <cell r="W1039">
            <v>32</v>
          </cell>
          <cell r="Y1039">
            <v>4.8899999999999997</v>
          </cell>
        </row>
        <row r="1040">
          <cell r="U1040">
            <v>9000070</v>
          </cell>
          <cell r="V1040" t="str">
            <v>ADSA 0812AG REDUCCION 200X150MM (8"X6")</v>
          </cell>
          <cell r="W1040">
            <v>0</v>
          </cell>
          <cell r="Y1040">
            <v>0</v>
          </cell>
        </row>
        <row r="1041">
          <cell r="U1041">
            <v>9000078</v>
          </cell>
          <cell r="V1041" t="str">
            <v>ADSA 0836AG TE YE 200X150MM (8"X6")</v>
          </cell>
          <cell r="W1041">
            <v>2</v>
          </cell>
          <cell r="Y1041">
            <v>0</v>
          </cell>
        </row>
        <row r="1042">
          <cell r="U1042">
            <v>9000080</v>
          </cell>
          <cell r="V1042" t="str">
            <v>ADS AE 0840MB PIN 300-450MM (12"-18")</v>
          </cell>
          <cell r="W1042">
            <v>152</v>
          </cell>
          <cell r="Y1042">
            <v>4.8</v>
          </cell>
        </row>
        <row r="1043">
          <cell r="U1043">
            <v>9000081</v>
          </cell>
          <cell r="V1043" t="str">
            <v>ADSA 0845AG CODO 45 X 200MM (8")</v>
          </cell>
          <cell r="W1043">
            <v>0</v>
          </cell>
          <cell r="Y1043">
            <v>0</v>
          </cell>
        </row>
        <row r="1044">
          <cell r="U1044">
            <v>9000082</v>
          </cell>
          <cell r="V1044" t="str">
            <v>ADSE 0859AG EMPAQUE WT 200MM (8")</v>
          </cell>
          <cell r="W1044">
            <v>1242</v>
          </cell>
          <cell r="Y1044">
            <v>2.2999999999999998</v>
          </cell>
        </row>
        <row r="1045">
          <cell r="U1045">
            <v>9000088</v>
          </cell>
          <cell r="V1045" t="str">
            <v>ADSA 0871AG ACOPLE WT 200 MM (8")</v>
          </cell>
          <cell r="W1045">
            <v>0</v>
          </cell>
          <cell r="Y1045">
            <v>0</v>
          </cell>
        </row>
        <row r="1046">
          <cell r="U1046">
            <v>9000097</v>
          </cell>
          <cell r="V1046" t="str">
            <v>ADSA 0890AG CODO 90 X 200MM (8")</v>
          </cell>
          <cell r="W1046">
            <v>11</v>
          </cell>
          <cell r="Y1046">
            <v>17</v>
          </cell>
        </row>
        <row r="1047">
          <cell r="U1047">
            <v>9000099</v>
          </cell>
          <cell r="V1047" t="str">
            <v>ADSA 0892AG YE 200X150MM (8"X6")</v>
          </cell>
          <cell r="W1047">
            <v>46</v>
          </cell>
          <cell r="Y1047">
            <v>0</v>
          </cell>
        </row>
        <row r="1048">
          <cell r="U1048">
            <v>9000122</v>
          </cell>
          <cell r="V1048" t="str">
            <v>ADSA 1069AG TRANSICION 250MM-10" ADS3034</v>
          </cell>
          <cell r="W1048">
            <v>0</v>
          </cell>
          <cell r="Y1048">
            <v>0</v>
          </cell>
        </row>
        <row r="1049">
          <cell r="U1049">
            <v>9000138</v>
          </cell>
          <cell r="V1049" t="str">
            <v>ADSE 1259AG EMPAQUE WT 300MM (12")</v>
          </cell>
          <cell r="W1049">
            <v>70</v>
          </cell>
          <cell r="Y1049">
            <v>4</v>
          </cell>
        </row>
        <row r="1050">
          <cell r="U1050">
            <v>9000140</v>
          </cell>
          <cell r="V1050" t="str">
            <v>ADST 1265 TUBO N-12 300MM (12") WT</v>
          </cell>
          <cell r="W1050">
            <v>1</v>
          </cell>
          <cell r="Y1050">
            <v>0</v>
          </cell>
        </row>
        <row r="1051">
          <cell r="U1051">
            <v>9000156</v>
          </cell>
          <cell r="V1051" t="str">
            <v>ADS AE 1411AA ACOPLE 300MM (12")</v>
          </cell>
          <cell r="W1051">
            <v>29</v>
          </cell>
          <cell r="Y1051">
            <v>18.75</v>
          </cell>
        </row>
        <row r="1052">
          <cell r="U1052">
            <v>9000157</v>
          </cell>
          <cell r="V1052" t="str">
            <v>ADS AE 1432AA TAPON 300MM (12")</v>
          </cell>
          <cell r="W1052">
            <v>1</v>
          </cell>
          <cell r="Y1052">
            <v>18.75</v>
          </cell>
        </row>
        <row r="1053">
          <cell r="U1053">
            <v>9000159</v>
          </cell>
          <cell r="V1053" t="str">
            <v>ADS AE 1471AA SALIDA LATERAL 300MM (12")</v>
          </cell>
          <cell r="W1053">
            <v>0</v>
          </cell>
          <cell r="Y1053">
            <v>44.49</v>
          </cell>
        </row>
        <row r="1054">
          <cell r="U1054">
            <v>9000160</v>
          </cell>
          <cell r="V1054" t="str">
            <v>ADS AE 1472AA SALIDA FINAL 300MM (12")</v>
          </cell>
          <cell r="W1054">
            <v>1</v>
          </cell>
          <cell r="Y1054">
            <v>44.49</v>
          </cell>
        </row>
        <row r="1055">
          <cell r="U1055">
            <v>9000169</v>
          </cell>
          <cell r="V1055" t="str">
            <v>ADST 1565 TUBO N-12 375MM (15") WT</v>
          </cell>
          <cell r="W1055">
            <v>0</v>
          </cell>
          <cell r="Y1055">
            <v>0</v>
          </cell>
        </row>
        <row r="1056">
          <cell r="U1056">
            <v>9000173</v>
          </cell>
          <cell r="V1056" t="str">
            <v>ADST 1585 TUBO N-12 375MM (15") ST</v>
          </cell>
          <cell r="W1056">
            <v>0</v>
          </cell>
          <cell r="Y1056">
            <v>0</v>
          </cell>
        </row>
        <row r="1057">
          <cell r="U1057">
            <v>9000195</v>
          </cell>
          <cell r="V1057" t="str">
            <v>ADST 1865 TUBO N-12 450MM (18") WT</v>
          </cell>
          <cell r="W1057">
            <v>3</v>
          </cell>
          <cell r="Y1057">
            <v>0</v>
          </cell>
        </row>
        <row r="1058">
          <cell r="U1058">
            <v>9000213</v>
          </cell>
          <cell r="V1058" t="str">
            <v>ADSE 2459AG EMPAQUE WT 600MM (24")</v>
          </cell>
          <cell r="W1058">
            <v>5</v>
          </cell>
          <cell r="Y1058">
            <v>8</v>
          </cell>
        </row>
        <row r="1059">
          <cell r="U1059">
            <v>9000214</v>
          </cell>
          <cell r="V1059" t="str">
            <v>ADST 2465 TUBO N-12 600MM (24") WT</v>
          </cell>
          <cell r="W1059">
            <v>0</v>
          </cell>
          <cell r="Y1059">
            <v>0</v>
          </cell>
        </row>
        <row r="1060">
          <cell r="U1060">
            <v>9000231</v>
          </cell>
          <cell r="V1060" t="str">
            <v>ADST 3065 TUBO N-12 750MM (30") WT</v>
          </cell>
          <cell r="W1060">
            <v>3</v>
          </cell>
          <cell r="Y1060">
            <v>559.75</v>
          </cell>
        </row>
        <row r="1061">
          <cell r="U1061">
            <v>9000238</v>
          </cell>
          <cell r="V1061" t="str">
            <v>ADST 3665 TUBO N-12 910MM (36") WT</v>
          </cell>
          <cell r="W1061">
            <v>0</v>
          </cell>
          <cell r="Y1061">
            <v>0</v>
          </cell>
        </row>
        <row r="1062">
          <cell r="U1062">
            <v>9000250</v>
          </cell>
          <cell r="V1062" t="str">
            <v>ADST 4265 TUBO N-12 1050MM (42") WT</v>
          </cell>
          <cell r="W1062">
            <v>2</v>
          </cell>
          <cell r="Y1062">
            <v>0</v>
          </cell>
        </row>
        <row r="1063">
          <cell r="U1063">
            <v>9000256</v>
          </cell>
          <cell r="V1063" t="str">
            <v>ADST 4865 TUBO N-12 1200MM (48") WT</v>
          </cell>
          <cell r="W1063">
            <v>0</v>
          </cell>
          <cell r="Y1063">
            <v>0</v>
          </cell>
        </row>
        <row r="1064">
          <cell r="U1064">
            <v>9000806</v>
          </cell>
          <cell r="V1064" t="str">
            <v>SET BANO CON PUERTAS Y ESPEJOBLANCO</v>
          </cell>
          <cell r="W1064">
            <v>12</v>
          </cell>
          <cell r="Y1064">
            <v>0</v>
          </cell>
        </row>
        <row r="1065">
          <cell r="U1065">
            <v>9002261</v>
          </cell>
          <cell r="V1065" t="str">
            <v>LLANTA 18X8.5X8 G-188508</v>
          </cell>
          <cell r="W1065">
            <v>0</v>
          </cell>
          <cell r="Y1065">
            <v>0</v>
          </cell>
        </row>
        <row r="1066">
          <cell r="U1066">
            <v>9002790</v>
          </cell>
          <cell r="V1066" t="str">
            <v>CUCHILLA CORTE BAJO 105-6785</v>
          </cell>
          <cell r="W1066">
            <v>0</v>
          </cell>
          <cell r="Y1066">
            <v>0</v>
          </cell>
        </row>
        <row r="1067">
          <cell r="U1067">
            <v>9003330</v>
          </cell>
          <cell r="V1067" t="str">
            <v>CUCHILLA 2.4MM (3/32") 93-4263</v>
          </cell>
          <cell r="W1067">
            <v>0</v>
          </cell>
          <cell r="Y1067">
            <v>0</v>
          </cell>
        </row>
        <row r="1068">
          <cell r="U1068">
            <v>9004008</v>
          </cell>
          <cell r="V1068" t="str">
            <v>TUBO N-12 PERF S/A S/C 200MMX6</v>
          </cell>
          <cell r="W1068">
            <v>0</v>
          </cell>
          <cell r="Y1068">
            <v>0</v>
          </cell>
        </row>
        <row r="1069">
          <cell r="U1069">
            <v>9004075</v>
          </cell>
          <cell r="V1069" t="str">
            <v>ACOPLE WT 250MM (10")</v>
          </cell>
          <cell r="W1069">
            <v>0</v>
          </cell>
          <cell r="Y1069">
            <v>0</v>
          </cell>
        </row>
        <row r="1070">
          <cell r="U1070">
            <v>9004093</v>
          </cell>
          <cell r="V1070" t="str">
            <v>TAPON WT ADS 300MM(12")</v>
          </cell>
          <cell r="W1070">
            <v>0</v>
          </cell>
          <cell r="Y1070">
            <v>0</v>
          </cell>
        </row>
        <row r="1071">
          <cell r="U1071">
            <v>9004124</v>
          </cell>
          <cell r="V1071" t="str">
            <v>VALVULA PASO BRONCE 12MM (1/2")</v>
          </cell>
          <cell r="W1071">
            <v>18</v>
          </cell>
          <cell r="Y1071">
            <v>8.85</v>
          </cell>
        </row>
        <row r="1072">
          <cell r="U1072">
            <v>9004126</v>
          </cell>
          <cell r="V1072" t="str">
            <v>VALVULA BOLA PVC LISA PRES 25MM (1") BL</v>
          </cell>
          <cell r="W1072">
            <v>15</v>
          </cell>
          <cell r="Y1072">
            <v>1.99</v>
          </cell>
        </row>
        <row r="1073">
          <cell r="U1073">
            <v>9004127</v>
          </cell>
          <cell r="V1073" t="str">
            <v>VALVULA BOLA PVC LISA PRES 50MM (2") BL</v>
          </cell>
          <cell r="W1073">
            <v>8</v>
          </cell>
          <cell r="Y1073">
            <v>6.63</v>
          </cell>
        </row>
        <row r="1074">
          <cell r="U1074">
            <v>9004130</v>
          </cell>
          <cell r="V1074" t="str">
            <v>UNION LISA PVC PRES 200MM(8") PG BL</v>
          </cell>
          <cell r="W1074">
            <v>0</v>
          </cell>
          <cell r="Y1074">
            <v>59.52</v>
          </cell>
        </row>
        <row r="1075">
          <cell r="U1075">
            <v>9004134</v>
          </cell>
          <cell r="V1075" t="str">
            <v>RED LI PVC PRES 62MM(21/2")X12MM(1/2")BL</v>
          </cell>
          <cell r="W1075">
            <v>1</v>
          </cell>
          <cell r="Y1075">
            <v>6.7619999999999996</v>
          </cell>
        </row>
        <row r="1076">
          <cell r="U1076">
            <v>9004137</v>
          </cell>
          <cell r="V1076" t="str">
            <v>RED LI PVC PRES 62MM(2 1/2"X31MM1 1/4"BL</v>
          </cell>
          <cell r="W1076">
            <v>0</v>
          </cell>
          <cell r="Y1076">
            <v>4.9455</v>
          </cell>
        </row>
        <row r="1077">
          <cell r="U1077">
            <v>9004138</v>
          </cell>
          <cell r="V1077" t="str">
            <v>RED LI PVC PRES 62MM(2 1/2"X38MM1 1/2"BL</v>
          </cell>
          <cell r="W1077">
            <v>0</v>
          </cell>
          <cell r="Y1077">
            <v>4.8404999999999996</v>
          </cell>
        </row>
        <row r="1078">
          <cell r="U1078">
            <v>9004140</v>
          </cell>
          <cell r="V1078" t="str">
            <v>RED LI PVC PRES 75MM(3")X31MM(1 1/4") BL</v>
          </cell>
          <cell r="W1078">
            <v>4</v>
          </cell>
          <cell r="Y1078">
            <v>7.3079999999999998</v>
          </cell>
        </row>
        <row r="1079">
          <cell r="U1079">
            <v>9004171</v>
          </cell>
          <cell r="V1079" t="str">
            <v>MARCADO P/BORRAR usar 2012152</v>
          </cell>
          <cell r="W1079">
            <v>0</v>
          </cell>
          <cell r="Y1079">
            <v>0</v>
          </cell>
        </row>
        <row r="1080">
          <cell r="U1080">
            <v>9004178</v>
          </cell>
          <cell r="V1080" t="str">
            <v>CODO LISO  CPVC FGG 38MM(1 1/2")X90 BE</v>
          </cell>
          <cell r="W1080">
            <v>0</v>
          </cell>
          <cell r="Y1080">
            <v>3.95</v>
          </cell>
        </row>
        <row r="1081">
          <cell r="U1081">
            <v>9004180</v>
          </cell>
          <cell r="V1081" t="str">
            <v>ADAPTADOR MACHO CPVC FGG 25MM (1") BE</v>
          </cell>
          <cell r="W1081">
            <v>0</v>
          </cell>
          <cell r="Y1081">
            <v>0.75</v>
          </cell>
        </row>
        <row r="1082">
          <cell r="U1082">
            <v>9004182</v>
          </cell>
          <cell r="V1082" t="str">
            <v>ADAPTADOR MACHO CPVC FGG 38MM(1-1/2)BE</v>
          </cell>
          <cell r="W1082">
            <v>0</v>
          </cell>
          <cell r="Y1082">
            <v>1.8</v>
          </cell>
        </row>
        <row r="1083">
          <cell r="U1083">
            <v>9004197</v>
          </cell>
          <cell r="V1083" t="str">
            <v>UNION LISA CPVC FGG 38MM(1-1/2) BE</v>
          </cell>
          <cell r="W1083">
            <v>0</v>
          </cell>
          <cell r="Y1083">
            <v>2.4500000000000002</v>
          </cell>
        </row>
        <row r="1084">
          <cell r="U1084">
            <v>9004201</v>
          </cell>
          <cell r="V1084" t="str">
            <v>TE LISA CPVC FGG 38MM(1-1/2) BE</v>
          </cell>
          <cell r="W1084">
            <v>0</v>
          </cell>
          <cell r="Y1084">
            <v>6.9</v>
          </cell>
        </row>
        <row r="1085">
          <cell r="U1085">
            <v>9004204</v>
          </cell>
          <cell r="V1085" t="str">
            <v>RED LI CPVC FGG 25MM(1")X12MM(1/2") BE</v>
          </cell>
          <cell r="W1085">
            <v>0</v>
          </cell>
          <cell r="Y1085">
            <v>1.2</v>
          </cell>
        </row>
        <row r="1086">
          <cell r="U1086">
            <v>9004209</v>
          </cell>
          <cell r="V1086" t="str">
            <v>RED CPVC FGG 38MM(1 1/2")X12MM(1/2") BE</v>
          </cell>
          <cell r="W1086">
            <v>5</v>
          </cell>
          <cell r="Y1086">
            <v>2.5</v>
          </cell>
        </row>
        <row r="1087">
          <cell r="U1087">
            <v>9004210</v>
          </cell>
          <cell r="V1087" t="str">
            <v>RED CPVC FGG 38MM(1 1/2")X18MM(3/4") BE</v>
          </cell>
          <cell r="W1087">
            <v>0</v>
          </cell>
          <cell r="Y1087">
            <v>2.6</v>
          </cell>
        </row>
        <row r="1088">
          <cell r="U1088">
            <v>9004211</v>
          </cell>
          <cell r="V1088" t="str">
            <v>RED LI CPVC FGG 38MM(1 1/2")X25MM(1") BE</v>
          </cell>
          <cell r="W1088">
            <v>12</v>
          </cell>
          <cell r="Y1088">
            <v>1.75</v>
          </cell>
        </row>
        <row r="1089">
          <cell r="U1089">
            <v>9004222</v>
          </cell>
          <cell r="V1089" t="str">
            <v>TAPON MACHO C/R PVC PRES 31MM(1 1/4") BL</v>
          </cell>
          <cell r="W1089">
            <v>4</v>
          </cell>
          <cell r="Y1089">
            <v>2.87</v>
          </cell>
        </row>
        <row r="1090">
          <cell r="U1090">
            <v>9004223</v>
          </cell>
          <cell r="V1090" t="str">
            <v>TAPON MACHO C/R PVC PRES 38MM(1 1/2") BL</v>
          </cell>
          <cell r="W1090">
            <v>3</v>
          </cell>
          <cell r="Y1090">
            <v>3.12</v>
          </cell>
        </row>
        <row r="1091">
          <cell r="U1091">
            <v>9004224</v>
          </cell>
          <cell r="V1091" t="str">
            <v>TAPON MACHO C/R PVC PRES 50MM (2") BL</v>
          </cell>
          <cell r="W1091">
            <v>8</v>
          </cell>
          <cell r="Y1091">
            <v>4.6399999999999997</v>
          </cell>
        </row>
        <row r="1092">
          <cell r="U1092">
            <v>9004225</v>
          </cell>
          <cell r="V1092" t="str">
            <v>TAPON MACHO C/R PVC PRES 75MM (3") BL</v>
          </cell>
          <cell r="W1092">
            <v>0</v>
          </cell>
          <cell r="Y1092">
            <v>7.5</v>
          </cell>
        </row>
        <row r="1093">
          <cell r="U1093">
            <v>9004226</v>
          </cell>
          <cell r="V1093" t="str">
            <v>TAPON MACHO C/R PVC PRES 100MM (4") BL</v>
          </cell>
          <cell r="W1093">
            <v>16</v>
          </cell>
          <cell r="Y1093">
            <v>25</v>
          </cell>
        </row>
        <row r="1094">
          <cell r="U1094">
            <v>9004233</v>
          </cell>
          <cell r="V1094" t="str">
            <v>RED LI PVC PRES 75MM(3")X62MM(2 1/2") BL</v>
          </cell>
          <cell r="W1094">
            <v>4</v>
          </cell>
          <cell r="Y1094">
            <v>5.0084999999999997</v>
          </cell>
        </row>
        <row r="1095">
          <cell r="U1095">
            <v>9004239</v>
          </cell>
          <cell r="V1095" t="str">
            <v>ADAPTADOR HEMBRA PVC PRES 150MM (6") BL</v>
          </cell>
          <cell r="W1095">
            <v>42</v>
          </cell>
          <cell r="Y1095">
            <v>39.427500000000002</v>
          </cell>
        </row>
        <row r="1096">
          <cell r="U1096">
            <v>9004256</v>
          </cell>
          <cell r="V1096" t="str">
            <v>CRUZ LISA PVC PRES 12MM(1/2") BL</v>
          </cell>
          <cell r="W1096">
            <v>115</v>
          </cell>
          <cell r="Y1096">
            <v>1.8165</v>
          </cell>
        </row>
        <row r="1097">
          <cell r="U1097">
            <v>9004257</v>
          </cell>
          <cell r="V1097" t="str">
            <v>CRUZ LISA PVC PRES 18MM(3/4") BL</v>
          </cell>
          <cell r="W1097">
            <v>126</v>
          </cell>
          <cell r="Y1097">
            <v>3.6435</v>
          </cell>
        </row>
        <row r="1098">
          <cell r="U1098">
            <v>9004258</v>
          </cell>
          <cell r="V1098" t="str">
            <v>CRUZ LISA PVC PRES 25MM(1") BL</v>
          </cell>
          <cell r="W1098">
            <v>0</v>
          </cell>
          <cell r="Y1098">
            <v>4.3049999999999997</v>
          </cell>
        </row>
        <row r="1099">
          <cell r="U1099">
            <v>9004259</v>
          </cell>
          <cell r="V1099" t="str">
            <v>CRUZ LISA PVC PRES 31MM(1 1/4") BL</v>
          </cell>
          <cell r="W1099">
            <v>5</v>
          </cell>
          <cell r="Y1099">
            <v>4.7460000000000004</v>
          </cell>
        </row>
        <row r="1100">
          <cell r="U1100">
            <v>9004260</v>
          </cell>
          <cell r="V1100" t="str">
            <v>CRUZ LISA PVC PRES 38MM( 1 1/2") BL</v>
          </cell>
          <cell r="W1100">
            <v>11</v>
          </cell>
          <cell r="Y1100">
            <v>7.4444999999999997</v>
          </cell>
        </row>
        <row r="1101">
          <cell r="U1101">
            <v>9004261</v>
          </cell>
          <cell r="V1101" t="str">
            <v>CRUZ LISA PVC PRESS 50MM(2") BL</v>
          </cell>
          <cell r="W1101">
            <v>179</v>
          </cell>
          <cell r="Y1101">
            <v>9.9224999999999994</v>
          </cell>
        </row>
        <row r="1102">
          <cell r="U1102">
            <v>9004262</v>
          </cell>
          <cell r="V1102" t="str">
            <v>CRUZ LISA PVC PRES 75MM(3")</v>
          </cell>
          <cell r="W1102">
            <v>0</v>
          </cell>
          <cell r="Y1102">
            <v>40.298999999999999</v>
          </cell>
        </row>
        <row r="1103">
          <cell r="U1103">
            <v>9004263</v>
          </cell>
          <cell r="V1103" t="str">
            <v>CRUZ LISA PVC PRES 100MM(4")</v>
          </cell>
          <cell r="W1103">
            <v>0</v>
          </cell>
          <cell r="Y1103">
            <v>102.858</v>
          </cell>
        </row>
        <row r="1104">
          <cell r="U1104">
            <v>9004275</v>
          </cell>
          <cell r="V1104" t="str">
            <v>TE LI PVC PRES 31MM(1 1/4")X18MM(3/4")BL</v>
          </cell>
          <cell r="W1104">
            <v>0</v>
          </cell>
          <cell r="Y1104">
            <v>3.2025000000000001</v>
          </cell>
        </row>
        <row r="1105">
          <cell r="U1105">
            <v>9004315</v>
          </cell>
          <cell r="V1105" t="str">
            <v>TE LI PVC PRES 31MM(1 1/4")X25MM(1")BL</v>
          </cell>
          <cell r="W1105">
            <v>0</v>
          </cell>
          <cell r="Y1105">
            <v>3.2025000000000001</v>
          </cell>
        </row>
        <row r="1106">
          <cell r="U1106">
            <v>9004318</v>
          </cell>
          <cell r="V1106" t="str">
            <v>CODO  PVC SANIT 31MM(1 1/4")X45 PG BL</v>
          </cell>
          <cell r="W1106">
            <v>120</v>
          </cell>
          <cell r="Y1106">
            <v>1.9424999999999999</v>
          </cell>
        </row>
        <row r="1107">
          <cell r="U1107">
            <v>9004321</v>
          </cell>
          <cell r="V1107" t="str">
            <v>ADAPTADOR  HEMBRA PVC SANI 75MM(3")PG BL</v>
          </cell>
          <cell r="W1107">
            <v>3</v>
          </cell>
          <cell r="Y1107">
            <v>4.91</v>
          </cell>
        </row>
        <row r="1108">
          <cell r="U1108">
            <v>9004324</v>
          </cell>
          <cell r="V1108" t="str">
            <v>TE PVC SANI 75MM (3")X50MM (2") PG BL</v>
          </cell>
          <cell r="W1108">
            <v>75</v>
          </cell>
          <cell r="Y1108">
            <v>7.2450000000000001</v>
          </cell>
        </row>
        <row r="1109">
          <cell r="U1109">
            <v>9004325</v>
          </cell>
          <cell r="V1109" t="str">
            <v>YE PVC SANI 75MM (3")X50MM (2") PG BL</v>
          </cell>
          <cell r="W1109">
            <v>52</v>
          </cell>
          <cell r="Y1109">
            <v>13.996499999999999</v>
          </cell>
        </row>
        <row r="1110">
          <cell r="U1110">
            <v>9004326</v>
          </cell>
          <cell r="V1110" t="str">
            <v>YE PVC SANI 100MM (4")X 75MM (3") PG BL</v>
          </cell>
          <cell r="W1110">
            <v>3</v>
          </cell>
          <cell r="Y1110">
            <v>69.3</v>
          </cell>
        </row>
        <row r="1111">
          <cell r="U1111">
            <v>9004331</v>
          </cell>
          <cell r="V1111" t="str">
            <v>TE LI PVC PRES 50MM(2")X25MM(1")BL</v>
          </cell>
          <cell r="W1111">
            <v>0</v>
          </cell>
          <cell r="Y1111">
            <v>5.2919999999999998</v>
          </cell>
        </row>
        <row r="1112">
          <cell r="U1112">
            <v>9004349</v>
          </cell>
          <cell r="V1112" t="str">
            <v>RED LI PVC PRES 200MM(8")X100MM(4")PG BL</v>
          </cell>
          <cell r="W1112">
            <v>0</v>
          </cell>
          <cell r="Y1112">
            <v>100</v>
          </cell>
        </row>
        <row r="1113">
          <cell r="U1113">
            <v>9004350</v>
          </cell>
          <cell r="V1113" t="str">
            <v>RED LI PVC PRES 200MM(8")X150MM(6")PG BL</v>
          </cell>
          <cell r="W1113">
            <v>0</v>
          </cell>
          <cell r="Y1113">
            <v>102.837</v>
          </cell>
        </row>
        <row r="1114">
          <cell r="U1114">
            <v>9004351</v>
          </cell>
          <cell r="V1114" t="str">
            <v>CODO LIS0 PVC PRES 200MM(8")X90 PG BL</v>
          </cell>
          <cell r="W1114">
            <v>2</v>
          </cell>
          <cell r="Y1114">
            <v>160.70249999999999</v>
          </cell>
        </row>
        <row r="1115">
          <cell r="U1115">
            <v>9004354</v>
          </cell>
          <cell r="V1115" t="str">
            <v>TE LISA PVC PRES 200MM(8") PG BL</v>
          </cell>
          <cell r="W1115">
            <v>0</v>
          </cell>
          <cell r="Y1115">
            <v>227.85</v>
          </cell>
        </row>
        <row r="1116">
          <cell r="U1116">
            <v>9004355</v>
          </cell>
          <cell r="V1116" t="str">
            <v>TE PVC  PRES200MM(8")  CE BL</v>
          </cell>
          <cell r="W1116">
            <v>0</v>
          </cell>
          <cell r="Y1116">
            <v>258.8775</v>
          </cell>
        </row>
        <row r="1117">
          <cell r="U1117">
            <v>9004356</v>
          </cell>
          <cell r="V1117" t="str">
            <v>ADAPTADOR HEMBRA PVC PRES 200MM(8")PG BL</v>
          </cell>
          <cell r="W1117">
            <v>1</v>
          </cell>
          <cell r="Y1117">
            <v>74.518500000000003</v>
          </cell>
        </row>
        <row r="1118">
          <cell r="U1118">
            <v>9004357</v>
          </cell>
          <cell r="V1118" t="str">
            <v>ADAPTADOR MACHO PVC PRES 200MM(8") PG BL</v>
          </cell>
          <cell r="W1118">
            <v>1</v>
          </cell>
          <cell r="Y1118">
            <v>117.9045</v>
          </cell>
        </row>
        <row r="1119">
          <cell r="U1119">
            <v>9004358</v>
          </cell>
          <cell r="V1119" t="str">
            <v>CODO LIS0 PVC PRES 200MM(8")X45 PG BL</v>
          </cell>
          <cell r="W1119">
            <v>1</v>
          </cell>
          <cell r="Y1119">
            <v>165.38</v>
          </cell>
        </row>
        <row r="1120">
          <cell r="U1120">
            <v>9004361</v>
          </cell>
          <cell r="V1120" t="str">
            <v>TAPON HEMBRA LISO PVC PRES 200MM(8")PGBL</v>
          </cell>
          <cell r="W1120">
            <v>4</v>
          </cell>
          <cell r="Y1120">
            <v>83.63</v>
          </cell>
        </row>
        <row r="1121">
          <cell r="U1121">
            <v>9004365</v>
          </cell>
          <cell r="V1121" t="str">
            <v>UNION TOPE LISA PVCPRES 62MM (2 1/2"CCBL</v>
          </cell>
          <cell r="W1121">
            <v>6</v>
          </cell>
          <cell r="Y1121">
            <v>0</v>
          </cell>
        </row>
        <row r="1122">
          <cell r="U1122">
            <v>9004366</v>
          </cell>
          <cell r="V1122" t="str">
            <v>UNION TOPE LISA PVC PRES 75MM (3") CC BL</v>
          </cell>
          <cell r="W1122">
            <v>5</v>
          </cell>
          <cell r="Y1122">
            <v>0</v>
          </cell>
        </row>
        <row r="1123">
          <cell r="U1123">
            <v>9004369</v>
          </cell>
          <cell r="V1123" t="str">
            <v>TE LISA PVC PRES 62MM(2 1/2"X12MM(1/2"BL</v>
          </cell>
          <cell r="W1123">
            <v>0</v>
          </cell>
          <cell r="Y1123">
            <v>11.875500000000001</v>
          </cell>
        </row>
        <row r="1124">
          <cell r="U1124">
            <v>9004370</v>
          </cell>
          <cell r="V1124" t="str">
            <v>LLAVE BOLA PVC LISA PRES 12MM (1/2") BL</v>
          </cell>
          <cell r="W1124">
            <v>825</v>
          </cell>
          <cell r="Y1124">
            <v>0.74</v>
          </cell>
        </row>
        <row r="1125">
          <cell r="U1125">
            <v>9004371</v>
          </cell>
          <cell r="V1125" t="str">
            <v>LLAVE BOLA C/R PVC PRES 18MM (3/4") BL</v>
          </cell>
          <cell r="W1125">
            <v>123</v>
          </cell>
          <cell r="Y1125">
            <v>1.33</v>
          </cell>
        </row>
        <row r="1126">
          <cell r="U1126">
            <v>9004372</v>
          </cell>
          <cell r="V1126" t="str">
            <v>LLAVE BOLA C/R PVC PRES 25MM (1") BL</v>
          </cell>
          <cell r="W1126">
            <v>90</v>
          </cell>
          <cell r="Y1126">
            <v>5.08</v>
          </cell>
        </row>
        <row r="1127">
          <cell r="U1127">
            <v>9004373</v>
          </cell>
          <cell r="V1127" t="str">
            <v>LLAVE BOLA C/R PVC PRESS 31MM(1-1/4) BL</v>
          </cell>
          <cell r="W1127">
            <v>51</v>
          </cell>
          <cell r="Y1127">
            <v>2.93</v>
          </cell>
        </row>
        <row r="1128">
          <cell r="U1128">
            <v>9004374</v>
          </cell>
          <cell r="V1128" t="str">
            <v>LLAVE BOLA C/R PVC PRES 38MM (1 1/2") BL</v>
          </cell>
          <cell r="W1128">
            <v>54</v>
          </cell>
          <cell r="Y1128">
            <v>4.05</v>
          </cell>
        </row>
        <row r="1129">
          <cell r="U1129">
            <v>9004375</v>
          </cell>
          <cell r="V1129" t="str">
            <v>LLAVE BOLA C/R PVC PRES 50MM (2") BL</v>
          </cell>
          <cell r="W1129">
            <v>64</v>
          </cell>
          <cell r="Y1129">
            <v>5.46</v>
          </cell>
        </row>
        <row r="1130">
          <cell r="U1130">
            <v>9004376</v>
          </cell>
          <cell r="V1130" t="str">
            <v>LLAVE BOLA C/R PVC PRE 75MM (3") BL</v>
          </cell>
          <cell r="W1130">
            <v>12</v>
          </cell>
          <cell r="Y1130">
            <v>28.5</v>
          </cell>
        </row>
        <row r="1131">
          <cell r="U1131">
            <v>9004377</v>
          </cell>
          <cell r="V1131" t="str">
            <v>LLAVE BOLA C/R PRES PVC 100MM (4") BL</v>
          </cell>
          <cell r="W1131">
            <v>3</v>
          </cell>
          <cell r="Y1131">
            <v>0</v>
          </cell>
        </row>
        <row r="1132">
          <cell r="U1132">
            <v>9004380</v>
          </cell>
          <cell r="V1132" t="str">
            <v>VALVULA CHECK PVC PRES 12MM (1/2")  BL</v>
          </cell>
          <cell r="W1132">
            <v>0</v>
          </cell>
          <cell r="Y1132">
            <v>5.25</v>
          </cell>
        </row>
        <row r="1133">
          <cell r="U1133">
            <v>9004398</v>
          </cell>
          <cell r="V1133" t="str">
            <v>FLANGER PVC PRES 62MM(2 1/2")SCH80 CC GR</v>
          </cell>
          <cell r="W1133">
            <v>34</v>
          </cell>
          <cell r="Y1133">
            <v>43.186500000000002</v>
          </cell>
        </row>
        <row r="1134">
          <cell r="U1134">
            <v>9004403</v>
          </cell>
          <cell r="V1134" t="str">
            <v>CODO PVC PRES 200MM (8")X90°  CE BL</v>
          </cell>
          <cell r="W1134">
            <v>0</v>
          </cell>
          <cell r="Y1134">
            <v>258.8775</v>
          </cell>
        </row>
        <row r="1135">
          <cell r="U1135">
            <v>9004433</v>
          </cell>
          <cell r="V1135" t="str">
            <v>TE LISA PVC PRES 62MM(2 1/2")X18MM3/4"BL</v>
          </cell>
          <cell r="W1135">
            <v>0</v>
          </cell>
          <cell r="Y1135">
            <v>11.875500000000001</v>
          </cell>
        </row>
        <row r="1136">
          <cell r="U1136">
            <v>9004435</v>
          </cell>
          <cell r="V1136" t="str">
            <v>EMPAQUE    PARA FLANGER 50 MM ( 2" )</v>
          </cell>
          <cell r="W1136">
            <v>9</v>
          </cell>
          <cell r="Y1136">
            <v>2.5499999999999998</v>
          </cell>
        </row>
        <row r="1137">
          <cell r="U1137">
            <v>9004470</v>
          </cell>
          <cell r="V1137" t="str">
            <v>PANEL DE CONTROL DUPLEX 2 HP</v>
          </cell>
          <cell r="W1137">
            <v>0</v>
          </cell>
          <cell r="Y1137">
            <v>0</v>
          </cell>
        </row>
        <row r="1138">
          <cell r="U1138">
            <v>9004475</v>
          </cell>
          <cell r="V1138" t="str">
            <v>EMPAQUE    PARA FLANGER 100MM ( 4" )</v>
          </cell>
          <cell r="W1138">
            <v>20</v>
          </cell>
          <cell r="Y1138">
            <v>7.6</v>
          </cell>
        </row>
        <row r="1139">
          <cell r="U1139">
            <v>9004484</v>
          </cell>
          <cell r="V1139" t="str">
            <v>EMPAQUE    PARA FLANGER 200MM ( 8" )</v>
          </cell>
          <cell r="W1139">
            <v>1</v>
          </cell>
          <cell r="Y1139">
            <v>11.84</v>
          </cell>
        </row>
        <row r="1140">
          <cell r="U1140">
            <v>9004493</v>
          </cell>
          <cell r="V1140" t="str">
            <v>NIPLE HG 12MM(1/2")X 50MM(2")</v>
          </cell>
          <cell r="W1140">
            <v>148</v>
          </cell>
          <cell r="Y1140">
            <v>0.3</v>
          </cell>
        </row>
        <row r="1141">
          <cell r="U1141">
            <v>9004494</v>
          </cell>
          <cell r="V1141" t="str">
            <v>NIPLE HG 12MM(1/2")X 100MM(4")</v>
          </cell>
          <cell r="W1141">
            <v>288</v>
          </cell>
          <cell r="Y1141">
            <v>0.8</v>
          </cell>
        </row>
        <row r="1142">
          <cell r="U1142">
            <v>9004495</v>
          </cell>
          <cell r="V1142" t="str">
            <v>NIPLE HG 12MM(1/2") X 20 CM</v>
          </cell>
          <cell r="W1142">
            <v>34</v>
          </cell>
          <cell r="Y1142">
            <v>0</v>
          </cell>
        </row>
        <row r="1143">
          <cell r="U1143">
            <v>9004499</v>
          </cell>
          <cell r="V1143" t="str">
            <v>NIPLE HG 18MM(3/4")X50MM(2")</v>
          </cell>
          <cell r="W1143">
            <v>10</v>
          </cell>
          <cell r="Y1143">
            <v>0.42</v>
          </cell>
        </row>
        <row r="1144">
          <cell r="U1144">
            <v>9004501</v>
          </cell>
          <cell r="V1144" t="str">
            <v>NIPLE HG 25MM(1") X 50MM(2")</v>
          </cell>
          <cell r="W1144">
            <v>17</v>
          </cell>
          <cell r="Y1144">
            <v>0</v>
          </cell>
        </row>
        <row r="1145">
          <cell r="U1145">
            <v>9004503</v>
          </cell>
          <cell r="V1145" t="str">
            <v>NIPLE HG 25MM(1") X 30 CM</v>
          </cell>
          <cell r="W1145">
            <v>0</v>
          </cell>
          <cell r="Y1145">
            <v>0</v>
          </cell>
        </row>
        <row r="1146">
          <cell r="U1146">
            <v>9004506</v>
          </cell>
          <cell r="V1146" t="str">
            <v>TUBO HG 25MM(1") X 6 M</v>
          </cell>
          <cell r="W1146">
            <v>0</v>
          </cell>
          <cell r="Y1146">
            <v>0</v>
          </cell>
        </row>
        <row r="1147">
          <cell r="U1147">
            <v>9004512</v>
          </cell>
          <cell r="V1147" t="str">
            <v>TUBO HG 38MM(1-1/2")X 6M</v>
          </cell>
          <cell r="W1147">
            <v>0</v>
          </cell>
          <cell r="Y1147">
            <v>0</v>
          </cell>
        </row>
        <row r="1148">
          <cell r="U1148">
            <v>9004513</v>
          </cell>
          <cell r="V1148" t="str">
            <v>NIPLE HG 50MM(2")X75MM(3")</v>
          </cell>
          <cell r="W1148">
            <v>3</v>
          </cell>
          <cell r="Y1148">
            <v>0</v>
          </cell>
        </row>
        <row r="1149">
          <cell r="U1149">
            <v>9004521</v>
          </cell>
          <cell r="V1149" t="str">
            <v>TUBO HG 50MM(2") X 3 M</v>
          </cell>
          <cell r="W1149">
            <v>0</v>
          </cell>
          <cell r="Y1149">
            <v>0</v>
          </cell>
        </row>
        <row r="1150">
          <cell r="U1150">
            <v>9004530</v>
          </cell>
          <cell r="V1150" t="str">
            <v>NIPLE HG 75MM(3")X150MM(6")</v>
          </cell>
          <cell r="W1150">
            <v>0</v>
          </cell>
          <cell r="Y1150">
            <v>11</v>
          </cell>
        </row>
        <row r="1151">
          <cell r="U1151">
            <v>9004532</v>
          </cell>
          <cell r="V1151" t="str">
            <v>NIPLE    75MM X 1MTS (3"X1MTS)</v>
          </cell>
          <cell r="W1151">
            <v>1</v>
          </cell>
          <cell r="Y1151">
            <v>0</v>
          </cell>
        </row>
        <row r="1152">
          <cell r="U1152">
            <v>9004544</v>
          </cell>
          <cell r="V1152" t="str">
            <v>TUBO HG 150MM(6") X 6 M</v>
          </cell>
          <cell r="W1152">
            <v>0</v>
          </cell>
          <cell r="Y1152">
            <v>0</v>
          </cell>
        </row>
        <row r="1153">
          <cell r="U1153">
            <v>9004548</v>
          </cell>
          <cell r="V1153" t="str">
            <v>UNION HG 12MM(1/2")</v>
          </cell>
          <cell r="W1153">
            <v>161</v>
          </cell>
          <cell r="Y1153">
            <v>0.65</v>
          </cell>
        </row>
        <row r="1154">
          <cell r="U1154">
            <v>9004549</v>
          </cell>
          <cell r="V1154" t="str">
            <v>UNION HG 18MM(3/4")</v>
          </cell>
          <cell r="W1154">
            <v>20</v>
          </cell>
          <cell r="Y1154">
            <v>0.88</v>
          </cell>
        </row>
        <row r="1155">
          <cell r="U1155">
            <v>9004550</v>
          </cell>
          <cell r="V1155" t="str">
            <v>UNION TOPE HG 12MM(1/2")</v>
          </cell>
          <cell r="W1155">
            <v>0</v>
          </cell>
          <cell r="Y1155">
            <v>0</v>
          </cell>
        </row>
        <row r="1156">
          <cell r="U1156">
            <v>9004551</v>
          </cell>
          <cell r="V1156" t="str">
            <v>UNION TOPE HG 31MM(1-1/4")</v>
          </cell>
          <cell r="W1156">
            <v>4</v>
          </cell>
          <cell r="Y1156">
            <v>4.5</v>
          </cell>
        </row>
        <row r="1157">
          <cell r="U1157">
            <v>9004553</v>
          </cell>
          <cell r="V1157" t="str">
            <v>UNION HG 31MM(1-1/4")</v>
          </cell>
          <cell r="W1157">
            <v>0</v>
          </cell>
          <cell r="Y1157">
            <v>1.71</v>
          </cell>
        </row>
        <row r="1158">
          <cell r="U1158">
            <v>9004556</v>
          </cell>
          <cell r="V1158" t="str">
            <v>UNION TOPE HG 75MM(3")</v>
          </cell>
          <cell r="W1158">
            <v>1</v>
          </cell>
          <cell r="Y1158">
            <v>29.9</v>
          </cell>
        </row>
        <row r="1159">
          <cell r="U1159">
            <v>9004558</v>
          </cell>
          <cell r="V1159" t="str">
            <v>UNION HG 38MM(1-1/2")</v>
          </cell>
          <cell r="W1159">
            <v>5</v>
          </cell>
          <cell r="Y1159">
            <v>11.43</v>
          </cell>
        </row>
        <row r="1160">
          <cell r="U1160">
            <v>9004559</v>
          </cell>
          <cell r="V1160" t="str">
            <v>UNION HG 50MM(2")</v>
          </cell>
          <cell r="W1160">
            <v>2</v>
          </cell>
          <cell r="Y1160">
            <v>2.35</v>
          </cell>
        </row>
        <row r="1161">
          <cell r="U1161">
            <v>9004561</v>
          </cell>
          <cell r="V1161" t="str">
            <v>UNION HG 75MM(3")</v>
          </cell>
          <cell r="W1161">
            <v>5</v>
          </cell>
          <cell r="Y1161">
            <v>12</v>
          </cell>
        </row>
        <row r="1162">
          <cell r="U1162">
            <v>9004563</v>
          </cell>
          <cell r="V1162" t="str">
            <v>UNION HG 100MM(4")</v>
          </cell>
          <cell r="W1162">
            <v>8</v>
          </cell>
          <cell r="Y1162">
            <v>0</v>
          </cell>
        </row>
        <row r="1163">
          <cell r="U1163">
            <v>9004566</v>
          </cell>
          <cell r="V1163" t="str">
            <v>CODO HG 18MM(3/4") X 90</v>
          </cell>
          <cell r="W1163">
            <v>1</v>
          </cell>
          <cell r="Y1163">
            <v>0.85</v>
          </cell>
        </row>
        <row r="1164">
          <cell r="U1164">
            <v>9004568</v>
          </cell>
          <cell r="V1164" t="str">
            <v>CODO HG 25MM(1") X 90</v>
          </cell>
          <cell r="W1164">
            <v>0</v>
          </cell>
          <cell r="Y1164">
            <v>1.5</v>
          </cell>
        </row>
        <row r="1165">
          <cell r="U1165">
            <v>9004569</v>
          </cell>
          <cell r="V1165" t="str">
            <v>CODO HG 31MM(1-1/4") X 90</v>
          </cell>
          <cell r="W1165">
            <v>25</v>
          </cell>
          <cell r="Y1165">
            <v>2.5</v>
          </cell>
        </row>
        <row r="1166">
          <cell r="U1166">
            <v>9004570</v>
          </cell>
          <cell r="V1166" t="str">
            <v>CODO HG 38MM(1-1/2") X 45</v>
          </cell>
          <cell r="W1166">
            <v>6</v>
          </cell>
          <cell r="Y1166">
            <v>0</v>
          </cell>
        </row>
        <row r="1167">
          <cell r="U1167">
            <v>9004571</v>
          </cell>
          <cell r="V1167" t="str">
            <v>CODO HG 38MM(1-1/2") X 90</v>
          </cell>
          <cell r="W1167">
            <v>2</v>
          </cell>
          <cell r="Y1167">
            <v>2.95</v>
          </cell>
        </row>
        <row r="1168">
          <cell r="U1168">
            <v>9004572</v>
          </cell>
          <cell r="V1168" t="str">
            <v>CODO HG 50MM(2") X 45</v>
          </cell>
          <cell r="W1168">
            <v>0</v>
          </cell>
          <cell r="Y1168">
            <v>0</v>
          </cell>
        </row>
        <row r="1169">
          <cell r="U1169">
            <v>9004573</v>
          </cell>
          <cell r="V1169" t="str">
            <v>CODO HG 50MM(2") X 90</v>
          </cell>
          <cell r="W1169">
            <v>0</v>
          </cell>
          <cell r="Y1169">
            <v>0</v>
          </cell>
        </row>
        <row r="1170">
          <cell r="U1170">
            <v>9004574</v>
          </cell>
          <cell r="V1170" t="str">
            <v>CODO HG 62MM(2-1/2") X 45</v>
          </cell>
          <cell r="W1170">
            <v>3</v>
          </cell>
          <cell r="Y1170">
            <v>0</v>
          </cell>
        </row>
        <row r="1171">
          <cell r="U1171">
            <v>9004575</v>
          </cell>
          <cell r="V1171" t="str">
            <v>CODO HG 62MM(2-1/2") X 90</v>
          </cell>
          <cell r="W1171">
            <v>0</v>
          </cell>
          <cell r="Y1171">
            <v>0</v>
          </cell>
        </row>
        <row r="1172">
          <cell r="U1172">
            <v>9004576</v>
          </cell>
          <cell r="V1172" t="str">
            <v>CODO HG 75MM(3") X 45</v>
          </cell>
          <cell r="W1172">
            <v>0</v>
          </cell>
          <cell r="Y1172">
            <v>23</v>
          </cell>
        </row>
        <row r="1173">
          <cell r="U1173">
            <v>9004577</v>
          </cell>
          <cell r="V1173" t="str">
            <v>CODO HG 75MM(3") X 90</v>
          </cell>
          <cell r="W1173">
            <v>0</v>
          </cell>
          <cell r="Y1173">
            <v>16.22</v>
          </cell>
        </row>
        <row r="1174">
          <cell r="U1174">
            <v>9004579</v>
          </cell>
          <cell r="V1174" t="str">
            <v>CODO HG 100MM(4") X 90</v>
          </cell>
          <cell r="W1174">
            <v>0</v>
          </cell>
          <cell r="Y1174">
            <v>0</v>
          </cell>
        </row>
        <row r="1175">
          <cell r="U1175">
            <v>9004584</v>
          </cell>
          <cell r="V1175" t="str">
            <v>CODO HG 150MM(6") X 45</v>
          </cell>
          <cell r="W1175">
            <v>0</v>
          </cell>
          <cell r="Y1175">
            <v>0</v>
          </cell>
        </row>
        <row r="1176">
          <cell r="U1176">
            <v>9004590</v>
          </cell>
          <cell r="V1176" t="str">
            <v>REDUCC HG CAMP18MM(3/4")X12MM(1/2")</v>
          </cell>
          <cell r="W1176">
            <v>0</v>
          </cell>
          <cell r="Y1176">
            <v>0</v>
          </cell>
        </row>
        <row r="1177">
          <cell r="U1177">
            <v>9004594</v>
          </cell>
          <cell r="V1177" t="str">
            <v>REDUCCION HG 25MM(1")X18MM(3/4")</v>
          </cell>
          <cell r="W1177">
            <v>0</v>
          </cell>
          <cell r="Y1177">
            <v>1.2</v>
          </cell>
        </row>
        <row r="1178">
          <cell r="U1178">
            <v>9004599</v>
          </cell>
          <cell r="V1178" t="str">
            <v>RED BUSHING 38 MM (1-1/2") X12 MM (1/2")</v>
          </cell>
          <cell r="W1178">
            <v>2</v>
          </cell>
          <cell r="Y1178">
            <v>0.77</v>
          </cell>
        </row>
        <row r="1179">
          <cell r="U1179">
            <v>9004600</v>
          </cell>
          <cell r="V1179" t="str">
            <v>REDUCCION HG 38MM(1-1/2")X25MM(1")</v>
          </cell>
          <cell r="W1179">
            <v>0</v>
          </cell>
          <cell r="Y1179">
            <v>0</v>
          </cell>
        </row>
        <row r="1180">
          <cell r="U1180">
            <v>9004603</v>
          </cell>
          <cell r="V1180" t="str">
            <v>REDUCCION HG 50MM(2")X12MM(1/2")</v>
          </cell>
          <cell r="W1180">
            <v>0</v>
          </cell>
          <cell r="Y1180">
            <v>0</v>
          </cell>
        </row>
        <row r="1181">
          <cell r="U1181">
            <v>9004604</v>
          </cell>
          <cell r="V1181" t="str">
            <v>REDUC HG CAMP 50MM(2")X12MM(1/2")</v>
          </cell>
          <cell r="W1181">
            <v>7</v>
          </cell>
          <cell r="Y1181">
            <v>0</v>
          </cell>
        </row>
        <row r="1182">
          <cell r="U1182">
            <v>9004607</v>
          </cell>
          <cell r="V1182" t="str">
            <v>REDUCCION    CAMPANA 50MMX31MM (2"X11/4"</v>
          </cell>
          <cell r="W1182">
            <v>0</v>
          </cell>
          <cell r="Y1182">
            <v>0</v>
          </cell>
        </row>
        <row r="1183">
          <cell r="U1183">
            <v>9004615</v>
          </cell>
          <cell r="V1183" t="str">
            <v>REDUCCION HG 100MM(4") X 50MM(2")</v>
          </cell>
          <cell r="W1183">
            <v>2</v>
          </cell>
          <cell r="Y1183">
            <v>0</v>
          </cell>
        </row>
        <row r="1184">
          <cell r="U1184">
            <v>9004621</v>
          </cell>
          <cell r="V1184" t="str">
            <v>TEE HG 12MM(1/2")</v>
          </cell>
          <cell r="W1184">
            <v>119</v>
          </cell>
          <cell r="Y1184">
            <v>0.75</v>
          </cell>
        </row>
        <row r="1185">
          <cell r="U1185">
            <v>9004625</v>
          </cell>
          <cell r="V1185" t="str">
            <v>TEE HG 50MM(2")</v>
          </cell>
          <cell r="W1185">
            <v>0</v>
          </cell>
          <cell r="Y1185">
            <v>6.61</v>
          </cell>
        </row>
        <row r="1186">
          <cell r="U1186">
            <v>9004626</v>
          </cell>
          <cell r="V1186" t="str">
            <v>TEE HG 62MM(2-1/2")</v>
          </cell>
          <cell r="W1186">
            <v>0</v>
          </cell>
          <cell r="Y1186">
            <v>0</v>
          </cell>
        </row>
        <row r="1187">
          <cell r="U1187">
            <v>9004627</v>
          </cell>
          <cell r="V1187" t="str">
            <v>TEE HG 75MM(3")</v>
          </cell>
          <cell r="W1187">
            <v>1</v>
          </cell>
          <cell r="Y1187">
            <v>23.18</v>
          </cell>
        </row>
        <row r="1188">
          <cell r="U1188">
            <v>9004629</v>
          </cell>
          <cell r="V1188" t="str">
            <v>TEE HG 100MM(4")</v>
          </cell>
          <cell r="W1188">
            <v>0</v>
          </cell>
          <cell r="Y1188">
            <v>46.91</v>
          </cell>
        </row>
        <row r="1189">
          <cell r="U1189">
            <v>9004637</v>
          </cell>
          <cell r="V1189" t="str">
            <v>TAPON HG MACHO 50MM(2")</v>
          </cell>
          <cell r="W1189">
            <v>5</v>
          </cell>
          <cell r="Y1189">
            <v>0</v>
          </cell>
        </row>
        <row r="1190">
          <cell r="U1190">
            <v>9004638</v>
          </cell>
          <cell r="V1190" t="str">
            <v>TAPON HG HEMBRA 75MM(3")</v>
          </cell>
          <cell r="W1190">
            <v>0</v>
          </cell>
          <cell r="Y1190">
            <v>0</v>
          </cell>
        </row>
        <row r="1191">
          <cell r="U1191">
            <v>9004639</v>
          </cell>
          <cell r="V1191" t="str">
            <v>TAPON HG MACHO 75MM(3")</v>
          </cell>
          <cell r="W1191">
            <v>0</v>
          </cell>
          <cell r="Y1191">
            <v>0</v>
          </cell>
        </row>
        <row r="1192">
          <cell r="U1192">
            <v>9004640</v>
          </cell>
          <cell r="V1192" t="str">
            <v>TAPON HG MACHO 100MM(4")</v>
          </cell>
          <cell r="W1192">
            <v>2</v>
          </cell>
          <cell r="Y1192">
            <v>0</v>
          </cell>
        </row>
        <row r="1193">
          <cell r="U1193">
            <v>9004672</v>
          </cell>
          <cell r="V1193" t="str">
            <v>VALVULA    50MM H.F. ( 2" )</v>
          </cell>
          <cell r="W1193">
            <v>0</v>
          </cell>
          <cell r="Y1193">
            <v>134.06</v>
          </cell>
        </row>
        <row r="1194">
          <cell r="U1194">
            <v>9004692</v>
          </cell>
          <cell r="V1194" t="str">
            <v>VALVULA    HIERRO FUNDIDO 75MM ( 3" )</v>
          </cell>
          <cell r="W1194">
            <v>1</v>
          </cell>
          <cell r="Y1194">
            <v>172.8</v>
          </cell>
        </row>
        <row r="1195">
          <cell r="U1195">
            <v>9004693</v>
          </cell>
          <cell r="V1195" t="str">
            <v>VALVULA    75MM HF(  3" )TIPO PREMIUM</v>
          </cell>
          <cell r="W1195">
            <v>0</v>
          </cell>
          <cell r="Y1195">
            <v>0</v>
          </cell>
        </row>
        <row r="1196">
          <cell r="U1196">
            <v>9004696</v>
          </cell>
          <cell r="V1196" t="str">
            <v>VALVULA    COMPUERTA 100MM HF ( 4" )</v>
          </cell>
          <cell r="W1196">
            <v>1</v>
          </cell>
          <cell r="Y1196">
            <v>229.94</v>
          </cell>
        </row>
        <row r="1197">
          <cell r="U1197">
            <v>9004699</v>
          </cell>
          <cell r="V1197" t="str">
            <v>VALVULA    COMPUERTA 150MM HF ( 6" )</v>
          </cell>
          <cell r="W1197">
            <v>0</v>
          </cell>
          <cell r="Y1197">
            <v>416.57</v>
          </cell>
        </row>
        <row r="1198">
          <cell r="U1198">
            <v>9004702</v>
          </cell>
          <cell r="V1198" t="str">
            <v>VALVULA    COMPUERTA 200MM HF ( 8" )</v>
          </cell>
          <cell r="W1198">
            <v>4</v>
          </cell>
          <cell r="Y1198">
            <v>877.26</v>
          </cell>
        </row>
        <row r="1199">
          <cell r="U1199">
            <v>9004736</v>
          </cell>
          <cell r="V1199" t="str">
            <v>TEE HG 6MM(1/4")</v>
          </cell>
          <cell r="W1199">
            <v>0</v>
          </cell>
          <cell r="Y1199">
            <v>0.8</v>
          </cell>
        </row>
        <row r="1200">
          <cell r="U1200">
            <v>9004738</v>
          </cell>
          <cell r="V1200" t="str">
            <v>UNION    DRESSER 300MM  (12")</v>
          </cell>
          <cell r="W1200">
            <v>2</v>
          </cell>
          <cell r="Y1200">
            <v>0</v>
          </cell>
        </row>
        <row r="1201">
          <cell r="U1201">
            <v>9004740</v>
          </cell>
          <cell r="V1201" t="str">
            <v>UNION DRESSER DE 75 MM (3")</v>
          </cell>
          <cell r="W1201">
            <v>0</v>
          </cell>
          <cell r="Y1201">
            <v>97.75</v>
          </cell>
        </row>
        <row r="1202">
          <cell r="U1202">
            <v>9004754</v>
          </cell>
          <cell r="V1202" t="str">
            <v>CABLE ELECTRICO TSJ 3 X 12</v>
          </cell>
          <cell r="W1202">
            <v>123.4</v>
          </cell>
          <cell r="Y1202">
            <v>2.78</v>
          </cell>
        </row>
        <row r="1203">
          <cell r="U1203">
            <v>9004755</v>
          </cell>
          <cell r="V1203" t="str">
            <v>METRO CABLE ELECTRICO TSJ 3 X 14.</v>
          </cell>
          <cell r="W1203">
            <v>210.25</v>
          </cell>
          <cell r="Y1203">
            <v>0</v>
          </cell>
        </row>
        <row r="1204">
          <cell r="U1204">
            <v>9004763</v>
          </cell>
          <cell r="V1204" t="str">
            <v>VALVULA DE COMPUERTA 25 MM (1")</v>
          </cell>
          <cell r="W1204">
            <v>0</v>
          </cell>
          <cell r="Y1204">
            <v>0</v>
          </cell>
        </row>
        <row r="1205">
          <cell r="U1205">
            <v>9004766</v>
          </cell>
          <cell r="V1205" t="str">
            <v>VALVULA DE BOLA BRONCE 50 MM (2")</v>
          </cell>
          <cell r="W1205">
            <v>0</v>
          </cell>
          <cell r="Y1205">
            <v>37.909999999999997</v>
          </cell>
        </row>
        <row r="1206">
          <cell r="U1206">
            <v>9004770</v>
          </cell>
          <cell r="V1206" t="str">
            <v>VALVULA FLOTADOR 50 MM (2")</v>
          </cell>
          <cell r="W1206">
            <v>0</v>
          </cell>
          <cell r="Y1206">
            <v>0</v>
          </cell>
        </row>
        <row r="1207">
          <cell r="U1207">
            <v>9004832</v>
          </cell>
          <cell r="V1207" t="str">
            <v>IMPULSOR PARA BOMBA MJS/MJC 0.5 HP</v>
          </cell>
          <cell r="W1207">
            <v>1</v>
          </cell>
          <cell r="Y1207">
            <v>27.09</v>
          </cell>
        </row>
        <row r="1208">
          <cell r="U1208">
            <v>9004846</v>
          </cell>
          <cell r="V1208" t="str">
            <v>IMPULSOR PARA BOMBA ACE-S200SD</v>
          </cell>
          <cell r="W1208">
            <v>2</v>
          </cell>
          <cell r="Y1208">
            <v>68.2</v>
          </cell>
        </row>
        <row r="1209">
          <cell r="U1209">
            <v>9004847</v>
          </cell>
          <cell r="V1209" t="str">
            <v>IMPULSOR PARA BOMBA ACE-300SD</v>
          </cell>
          <cell r="W1209">
            <v>8</v>
          </cell>
          <cell r="Y1209">
            <v>40.49</v>
          </cell>
        </row>
        <row r="1210">
          <cell r="U1210">
            <v>9004849</v>
          </cell>
          <cell r="V1210" t="str">
            <v>DIFUSOR PARA BOMBA ACE300 - 500</v>
          </cell>
          <cell r="W1210">
            <v>0</v>
          </cell>
          <cell r="Y1210">
            <v>50.39</v>
          </cell>
        </row>
        <row r="1211">
          <cell r="U1211">
            <v>9004851</v>
          </cell>
          <cell r="V1211" t="str">
            <v>IMPULSOR PARA BOMBA ACE-500SD</v>
          </cell>
          <cell r="W1211">
            <v>4</v>
          </cell>
          <cell r="Y1211">
            <v>61.33</v>
          </cell>
        </row>
        <row r="1212">
          <cell r="U1212">
            <v>9004863</v>
          </cell>
          <cell r="V1212" t="str">
            <v>IMPULSOR PARA BOMBA MJC</v>
          </cell>
          <cell r="W1212">
            <v>0</v>
          </cell>
          <cell r="Y1212">
            <v>29.49</v>
          </cell>
        </row>
        <row r="1213">
          <cell r="U1213">
            <v>9004897</v>
          </cell>
          <cell r="V1213" t="str">
            <v>BOMBA CENT. JET MJC100 1 HP 1 PH 230 V</v>
          </cell>
          <cell r="W1213">
            <v>4</v>
          </cell>
          <cell r="Y1213">
            <v>504.3</v>
          </cell>
        </row>
        <row r="1214">
          <cell r="U1214">
            <v>9004898</v>
          </cell>
          <cell r="V1214" t="str">
            <v>BOMBA CENT. JET MJC50 1/2 HP 1 PH 230 V</v>
          </cell>
          <cell r="W1214">
            <v>4</v>
          </cell>
          <cell r="Y1214">
            <v>421.66</v>
          </cell>
        </row>
        <row r="1215">
          <cell r="U1215">
            <v>9004899</v>
          </cell>
          <cell r="V1215" t="str">
            <v>BOMBA CENT. JET MJC75 3/4 HP 1 PH 230 V</v>
          </cell>
          <cell r="W1215">
            <v>0</v>
          </cell>
          <cell r="Y1215">
            <v>345.66</v>
          </cell>
        </row>
        <row r="1216">
          <cell r="U1216">
            <v>9004900</v>
          </cell>
          <cell r="V1216" t="str">
            <v>BOMBA CENT. JET MJS100 1 HP 1 PH 230 V</v>
          </cell>
          <cell r="W1216">
            <v>0</v>
          </cell>
          <cell r="Y1216">
            <v>532.16999999999996</v>
          </cell>
        </row>
        <row r="1217">
          <cell r="U1217">
            <v>9004900</v>
          </cell>
          <cell r="V1217" t="str">
            <v>BOMBA CENT. JET MJS100 1 HP 1 PH 230 V</v>
          </cell>
          <cell r="W1217">
            <v>0</v>
          </cell>
          <cell r="Y1217">
            <v>532.16999999999996</v>
          </cell>
        </row>
        <row r="1218">
          <cell r="U1218">
            <v>9004901</v>
          </cell>
          <cell r="V1218" t="str">
            <v>BOMBA CENT. JET MJS50 1/2 HP 1 PH 230 V</v>
          </cell>
          <cell r="W1218">
            <v>4</v>
          </cell>
          <cell r="Y1218">
            <v>374.7</v>
          </cell>
        </row>
        <row r="1219">
          <cell r="U1219">
            <v>9004902</v>
          </cell>
          <cell r="V1219" t="str">
            <v>BOMBA CENT. JET MJS75 3/4 HP 1 PH 230 V</v>
          </cell>
          <cell r="W1219">
            <v>2</v>
          </cell>
          <cell r="Y1219">
            <v>325.83</v>
          </cell>
        </row>
        <row r="1220">
          <cell r="U1220">
            <v>9004908</v>
          </cell>
          <cell r="V1220" t="str">
            <v>BOMBA SUM. MONARCH 1.5 HP MSS20-15LP S/M</v>
          </cell>
          <cell r="W1220">
            <v>1</v>
          </cell>
          <cell r="Y1220">
            <v>404.25</v>
          </cell>
        </row>
        <row r="1221">
          <cell r="U1221">
            <v>9004910</v>
          </cell>
          <cell r="V1221" t="str">
            <v>BOMBA SUM. MONARCH 2 HP MSS20-200LP S/M</v>
          </cell>
          <cell r="W1221">
            <v>0</v>
          </cell>
          <cell r="Y1221">
            <v>256.23</v>
          </cell>
        </row>
        <row r="1222">
          <cell r="U1222">
            <v>9004914</v>
          </cell>
          <cell r="V1222" t="str">
            <v>BOMBA SUM. MONARCH 5 HP MSS20-50LP S/M</v>
          </cell>
          <cell r="W1222">
            <v>0</v>
          </cell>
          <cell r="Y1222">
            <v>310</v>
          </cell>
        </row>
        <row r="1223">
          <cell r="U1223">
            <v>9004919</v>
          </cell>
          <cell r="V1223" t="str">
            <v>BOMBA SUMER MONARCH 2 HP MSS30-200LP S/M</v>
          </cell>
          <cell r="W1223">
            <v>1</v>
          </cell>
          <cell r="Y1223">
            <v>232.91</v>
          </cell>
        </row>
        <row r="1224">
          <cell r="U1224">
            <v>9004921</v>
          </cell>
          <cell r="V1224" t="str">
            <v>BOMBA SUM. MONARCH 3 HP MSS30-30LP S/M</v>
          </cell>
          <cell r="W1224">
            <v>0</v>
          </cell>
          <cell r="Y1224">
            <v>482.08</v>
          </cell>
        </row>
        <row r="1225">
          <cell r="U1225">
            <v>9004923</v>
          </cell>
          <cell r="V1225" t="str">
            <v>BOMBA SUM. MONARCH 5 HP MSS30-50LP S/M</v>
          </cell>
          <cell r="W1225">
            <v>1</v>
          </cell>
          <cell r="Y1225">
            <v>503.92</v>
          </cell>
        </row>
        <row r="1226">
          <cell r="U1226">
            <v>9004924</v>
          </cell>
          <cell r="V1226" t="str">
            <v>BOMBA SUM. MONARCH 7.5HP MSS30-7.5LP S/M</v>
          </cell>
          <cell r="W1226">
            <v>0</v>
          </cell>
          <cell r="Y1226">
            <v>553.62</v>
          </cell>
        </row>
        <row r="1227">
          <cell r="U1227">
            <v>9004927</v>
          </cell>
          <cell r="V1227" t="str">
            <v>BOMBA SUM. MONARCH 3 HP MSS50-30LP S/M</v>
          </cell>
          <cell r="W1227">
            <v>0</v>
          </cell>
          <cell r="Y1227">
            <v>233.34</v>
          </cell>
        </row>
        <row r="1228">
          <cell r="U1228">
            <v>9004929</v>
          </cell>
          <cell r="V1228" t="str">
            <v>BOMBA SUM. MONARCH 5 HP MSS50-50LP S/M</v>
          </cell>
          <cell r="W1228">
            <v>0</v>
          </cell>
          <cell r="Y1228">
            <v>438.24</v>
          </cell>
        </row>
        <row r="1229">
          <cell r="U1229">
            <v>9004932</v>
          </cell>
          <cell r="V1229" t="str">
            <v>BOMBA SUM. MONARCH 1/2 HP MST10-50LP S/M</v>
          </cell>
          <cell r="W1229">
            <v>2</v>
          </cell>
          <cell r="Y1229">
            <v>139.43</v>
          </cell>
        </row>
        <row r="1230">
          <cell r="U1230">
            <v>9004934</v>
          </cell>
          <cell r="V1230" t="str">
            <v>BOMBA SUM. MONARCH 1 HP MST15-100LP S/M</v>
          </cell>
          <cell r="W1230">
            <v>0</v>
          </cell>
          <cell r="Y1230">
            <v>185.81</v>
          </cell>
        </row>
        <row r="1231">
          <cell r="U1231">
            <v>9004939</v>
          </cell>
          <cell r="V1231" t="str">
            <v>BOMBA CENT. NSPHE5003 5 HP 3 PH 230 V</v>
          </cell>
          <cell r="W1231">
            <v>0</v>
          </cell>
          <cell r="Y1231">
            <v>1045.5999999999999</v>
          </cell>
        </row>
        <row r="1232">
          <cell r="U1232">
            <v>9004940</v>
          </cell>
          <cell r="V1232" t="str">
            <v>BOMBA CENT. NSPHE-150 1.5 HP 1 PH 230 V</v>
          </cell>
          <cell r="W1232">
            <v>0</v>
          </cell>
          <cell r="Y1232">
            <v>416.63</v>
          </cell>
        </row>
        <row r="1233">
          <cell r="U1233">
            <v>9004941</v>
          </cell>
          <cell r="V1233" t="str">
            <v>BOMBA CENT. NSPHE300 3 HP 1 PH 230 V</v>
          </cell>
          <cell r="W1233">
            <v>0</v>
          </cell>
          <cell r="Y1233">
            <v>1167.47</v>
          </cell>
        </row>
        <row r="1234">
          <cell r="U1234">
            <v>9004942</v>
          </cell>
          <cell r="V1234" t="str">
            <v>BOMBA CENT. NSPHE3003 3 HP 3 PH 230 V</v>
          </cell>
          <cell r="W1234">
            <v>1</v>
          </cell>
          <cell r="Y1234">
            <v>1005.03</v>
          </cell>
        </row>
        <row r="1235">
          <cell r="U1235">
            <v>9004943</v>
          </cell>
          <cell r="V1235" t="str">
            <v>BOMBA CENT. NSPHE-S200 2 HP 1 PH 230 V</v>
          </cell>
          <cell r="W1235">
            <v>1</v>
          </cell>
          <cell r="Y1235">
            <v>540.25</v>
          </cell>
        </row>
        <row r="1236">
          <cell r="U1236">
            <v>9004948</v>
          </cell>
          <cell r="V1236" t="str">
            <v>BOMBA SUM. MONARCH 7.5 HP SS85-750LP S/M</v>
          </cell>
          <cell r="W1236">
            <v>0</v>
          </cell>
          <cell r="Y1236">
            <v>0</v>
          </cell>
        </row>
        <row r="1237">
          <cell r="U1237">
            <v>9004949</v>
          </cell>
          <cell r="V1237" t="str">
            <v>BOMBA SUMIDERO WS100HAM-1 1HP 1PH</v>
          </cell>
          <cell r="W1237">
            <v>0</v>
          </cell>
          <cell r="Y1237">
            <v>555</v>
          </cell>
        </row>
        <row r="1238">
          <cell r="U1238">
            <v>9004953</v>
          </cell>
          <cell r="V1238" t="str">
            <v>BOMBA SUMIDERO WS102M-34 1 HP 3 PH 460 V</v>
          </cell>
          <cell r="W1238">
            <v>1</v>
          </cell>
          <cell r="Y1238">
            <v>801.36</v>
          </cell>
        </row>
        <row r="1239">
          <cell r="U1239">
            <v>9004957</v>
          </cell>
          <cell r="V1239" t="str">
            <v>BOMBA SUMID WS50HAM-12-20 1/2HP 1PH 230V</v>
          </cell>
          <cell r="W1239">
            <v>0</v>
          </cell>
          <cell r="Y1239">
            <v>500</v>
          </cell>
        </row>
        <row r="1240">
          <cell r="U1240">
            <v>9004958</v>
          </cell>
          <cell r="V1240" t="str">
            <v>BOMBA SUMID WS51AM 1/2 HP 1 PH 115 V</v>
          </cell>
          <cell r="W1240">
            <v>0</v>
          </cell>
          <cell r="Y1240">
            <v>400</v>
          </cell>
        </row>
        <row r="1241">
          <cell r="U1241">
            <v>9004960</v>
          </cell>
          <cell r="V1241" t="str">
            <v>BOMBA SUMID WS52AM 1/2 HP 1 PH 115 V</v>
          </cell>
          <cell r="W1241">
            <v>0</v>
          </cell>
          <cell r="Y1241">
            <v>428</v>
          </cell>
        </row>
        <row r="1242">
          <cell r="U1242">
            <v>9004961</v>
          </cell>
          <cell r="V1242" t="str">
            <v>BOMBA SUMIDERO WS52HAM 1/2 HP 1 PH 115 V</v>
          </cell>
          <cell r="W1242">
            <v>0</v>
          </cell>
          <cell r="Y1242">
            <v>422</v>
          </cell>
        </row>
        <row r="1243">
          <cell r="U1243">
            <v>9004994</v>
          </cell>
          <cell r="V1243" t="str">
            <v>BX110075 GEOMALLA BIAXIAL 4X75M</v>
          </cell>
          <cell r="W1243">
            <v>2</v>
          </cell>
          <cell r="Y1243">
            <v>663.72</v>
          </cell>
        </row>
        <row r="1244">
          <cell r="U1244">
            <v>9004996</v>
          </cell>
          <cell r="V1244" t="str">
            <v>BX120060 GEOMALLA BIAXIAL 4mX50m</v>
          </cell>
          <cell r="W1244">
            <v>0</v>
          </cell>
          <cell r="Y1244">
            <v>717.59</v>
          </cell>
        </row>
        <row r="1245">
          <cell r="U1245">
            <v>9005002</v>
          </cell>
          <cell r="V1245" t="str">
            <v>MANOMETRO SECO (0-200) PSI.</v>
          </cell>
          <cell r="W1245">
            <v>1</v>
          </cell>
          <cell r="Y1245">
            <v>6.25</v>
          </cell>
        </row>
        <row r="1246">
          <cell r="U1246">
            <v>9005003</v>
          </cell>
          <cell r="V1246" t="str">
            <v>MANOMETRO GLICERINA 0-200 PSI</v>
          </cell>
          <cell r="W1246">
            <v>0</v>
          </cell>
          <cell r="Y1246">
            <v>0</v>
          </cell>
        </row>
        <row r="1247">
          <cell r="U1247">
            <v>9005012</v>
          </cell>
          <cell r="V1247" t="str">
            <v>INTERRUPTOR DE PRESION 20-40 PSI</v>
          </cell>
          <cell r="W1247">
            <v>83</v>
          </cell>
          <cell r="Y1247">
            <v>17.64</v>
          </cell>
        </row>
        <row r="1248">
          <cell r="U1248">
            <v>9005013</v>
          </cell>
          <cell r="V1248" t="str">
            <v>INTERRUPTOR DE PRESION 30-50 PSI</v>
          </cell>
          <cell r="W1248">
            <v>90</v>
          </cell>
          <cell r="Y1248">
            <v>15.3</v>
          </cell>
        </row>
        <row r="1249">
          <cell r="U1249">
            <v>9005032</v>
          </cell>
          <cell r="V1249" t="str">
            <v>CARRUCHAS    RIB LOC</v>
          </cell>
          <cell r="W1249">
            <v>0</v>
          </cell>
          <cell r="Y1249">
            <v>0</v>
          </cell>
        </row>
        <row r="1250">
          <cell r="U1250">
            <v>9005035</v>
          </cell>
          <cell r="V1250" t="str">
            <v>BOMBA AGUA RESIDUAL 1864ND-E</v>
          </cell>
          <cell r="W1250">
            <v>1</v>
          </cell>
          <cell r="Y1250">
            <v>2918.28</v>
          </cell>
        </row>
        <row r="1251">
          <cell r="U1251">
            <v>9005118</v>
          </cell>
          <cell r="V1251" t="str">
            <v>EYECTOR-DIFUSOR AK100/57</v>
          </cell>
          <cell r="W1251">
            <v>2</v>
          </cell>
          <cell r="Y1251">
            <v>447.92</v>
          </cell>
        </row>
        <row r="1252">
          <cell r="U1252">
            <v>9005120</v>
          </cell>
          <cell r="V1252" t="str">
            <v>SILENCIADOR AKSI100</v>
          </cell>
          <cell r="W1252">
            <v>1</v>
          </cell>
          <cell r="Y1252">
            <v>406.76</v>
          </cell>
        </row>
        <row r="1253">
          <cell r="U1253">
            <v>9005122</v>
          </cell>
          <cell r="V1253" t="str">
            <v>KIT DE ELEVACION AKSL100</v>
          </cell>
          <cell r="W1253">
            <v>1</v>
          </cell>
          <cell r="Y1253">
            <v>196.12</v>
          </cell>
        </row>
        <row r="1254">
          <cell r="U1254">
            <v>9005126</v>
          </cell>
          <cell r="V1254" t="str">
            <v>TUBO ASPIRACION AKTA100</v>
          </cell>
          <cell r="W1254">
            <v>2</v>
          </cell>
          <cell r="Y1254">
            <v>200.08</v>
          </cell>
        </row>
        <row r="1255">
          <cell r="U1255">
            <v>9005140</v>
          </cell>
          <cell r="V1255" t="str">
            <v>BASTIDOR DE APOYO TSKG 100 MM (4")</v>
          </cell>
          <cell r="W1255">
            <v>1</v>
          </cell>
          <cell r="Y1255">
            <v>36.76</v>
          </cell>
        </row>
        <row r="1256">
          <cell r="U1256">
            <v>9005153</v>
          </cell>
          <cell r="V1256" t="str">
            <v>VALVULA RETENCION CV-3T 18 MM (3/4")</v>
          </cell>
          <cell r="W1256">
            <v>2</v>
          </cell>
          <cell r="Y1256">
            <v>9.25</v>
          </cell>
        </row>
        <row r="1257">
          <cell r="U1257">
            <v>9005156</v>
          </cell>
          <cell r="V1257" t="str">
            <v>VALVULA RETENCION CV-6T 38 MM (1-1/2")</v>
          </cell>
          <cell r="W1257">
            <v>0</v>
          </cell>
          <cell r="Y1257">
            <v>18</v>
          </cell>
        </row>
        <row r="1258">
          <cell r="U1258">
            <v>9005167</v>
          </cell>
          <cell r="V1258" t="str">
            <v>VALVULA DE PIE FV-5T 31 MM (1-1/4")</v>
          </cell>
          <cell r="W1258">
            <v>1</v>
          </cell>
          <cell r="Y1258">
            <v>24.86</v>
          </cell>
        </row>
        <row r="1259">
          <cell r="U1259">
            <v>9005168</v>
          </cell>
          <cell r="V1259" t="str">
            <v>VALVULA DE PIE FV-6T 38 MM (1-1/2")</v>
          </cell>
          <cell r="W1259">
            <v>0</v>
          </cell>
          <cell r="Y1259">
            <v>17.22</v>
          </cell>
        </row>
        <row r="1260">
          <cell r="U1260">
            <v>9005176</v>
          </cell>
          <cell r="V1260" t="str">
            <v>TANQUE DE PRESION I20-PC66 76 LITROS</v>
          </cell>
          <cell r="W1260">
            <v>8</v>
          </cell>
          <cell r="Y1260">
            <v>165.18</v>
          </cell>
        </row>
        <row r="1261">
          <cell r="U1261">
            <v>9005178</v>
          </cell>
          <cell r="V1261" t="str">
            <v>TANQUE DE PRESION I35-PC122 126 LITROS</v>
          </cell>
          <cell r="W1261">
            <v>0</v>
          </cell>
          <cell r="Y1261">
            <v>283.18</v>
          </cell>
        </row>
        <row r="1262">
          <cell r="U1262">
            <v>9005179</v>
          </cell>
          <cell r="V1262" t="str">
            <v>TANQUE DE PRESION I45-PC144 167 LITROS</v>
          </cell>
          <cell r="W1262">
            <v>1</v>
          </cell>
          <cell r="Y1262">
            <v>364.4</v>
          </cell>
        </row>
        <row r="1263">
          <cell r="U1263">
            <v>9005192</v>
          </cell>
          <cell r="V1263" t="str">
            <v>MANOMETRO SECO 0-100 PSI.</v>
          </cell>
          <cell r="W1263">
            <v>129</v>
          </cell>
          <cell r="Y1263">
            <v>3.01</v>
          </cell>
        </row>
        <row r="1264">
          <cell r="U1264">
            <v>9005193</v>
          </cell>
          <cell r="V1264" t="str">
            <v>BASE PARA MONTAJE DE BOMBA</v>
          </cell>
          <cell r="W1264">
            <v>0</v>
          </cell>
          <cell r="Y1264">
            <v>0</v>
          </cell>
        </row>
        <row r="1265">
          <cell r="U1265">
            <v>9005200</v>
          </cell>
          <cell r="V1265" t="str">
            <v>VALVULA RETENCION SCB5T 31 MM (1-1/4)</v>
          </cell>
          <cell r="W1265">
            <v>37</v>
          </cell>
          <cell r="Y1265">
            <v>10</v>
          </cell>
        </row>
        <row r="1266">
          <cell r="U1266">
            <v>9005202</v>
          </cell>
          <cell r="V1266" t="str">
            <v>VALVULA RETENCION SCB6T 38 MM (1.5")</v>
          </cell>
          <cell r="W1266">
            <v>23</v>
          </cell>
          <cell r="Y1266">
            <v>16.72</v>
          </cell>
        </row>
        <row r="1267">
          <cell r="U1267">
            <v>9005209</v>
          </cell>
          <cell r="V1267" t="str">
            <v>CONECTOR CODO 36-6 6.35MM 1/4" DOROT</v>
          </cell>
          <cell r="W1267">
            <v>0</v>
          </cell>
          <cell r="Y1267">
            <v>12</v>
          </cell>
        </row>
        <row r="1268">
          <cell r="U1268">
            <v>9005430</v>
          </cell>
          <cell r="V1268" t="str">
            <v>JUEGO IMPULS-DIFUSORES CR16-100 G-335072</v>
          </cell>
          <cell r="W1268">
            <v>0</v>
          </cell>
          <cell r="Y1268">
            <v>0</v>
          </cell>
        </row>
        <row r="1269">
          <cell r="U1269">
            <v>9005447</v>
          </cell>
          <cell r="V1269" t="str">
            <v>BOMBA SUM. GRUNDFOS 2 HP 40S20-7 S/M</v>
          </cell>
          <cell r="W1269">
            <v>0</v>
          </cell>
          <cell r="Y1269">
            <v>636</v>
          </cell>
        </row>
        <row r="1270">
          <cell r="U1270">
            <v>9005449</v>
          </cell>
          <cell r="V1270" t="str">
            <v>BOMBA SUM. GRUNDFOS 7.5 HP 40S75-21 S/M</v>
          </cell>
          <cell r="W1270">
            <v>0</v>
          </cell>
          <cell r="Y1270">
            <v>2477.2800000000002</v>
          </cell>
        </row>
        <row r="1271">
          <cell r="U1271">
            <v>9005456</v>
          </cell>
          <cell r="V1271" t="str">
            <v>SELLO MECANICO CR16-50 G-425062</v>
          </cell>
          <cell r="W1271">
            <v>0</v>
          </cell>
          <cell r="Y1271">
            <v>0</v>
          </cell>
        </row>
        <row r="1272">
          <cell r="U1272">
            <v>9005457</v>
          </cell>
          <cell r="V1272" t="str">
            <v>SELLO MECANICO-EMPAQ 2-7 ETAPAS G-425063</v>
          </cell>
          <cell r="W1272">
            <v>2</v>
          </cell>
          <cell r="Y1272">
            <v>276.11</v>
          </cell>
        </row>
        <row r="1273">
          <cell r="U1273">
            <v>9005485</v>
          </cell>
          <cell r="V1273" t="str">
            <v>BOMBA SUM. GRUNDFOS 3 HP 60S30-5 S/M</v>
          </cell>
          <cell r="W1273">
            <v>0</v>
          </cell>
          <cell r="Y1273">
            <v>800</v>
          </cell>
        </row>
        <row r="1274">
          <cell r="U1274">
            <v>9005508</v>
          </cell>
          <cell r="V1274" t="str">
            <v>BOMBA SUM. GRUNDFOS 20 HP 85S200-16 S/M</v>
          </cell>
          <cell r="W1274">
            <v>0</v>
          </cell>
          <cell r="Y1274">
            <v>2200</v>
          </cell>
        </row>
        <row r="1275">
          <cell r="U1275">
            <v>9005510</v>
          </cell>
          <cell r="V1275" t="str">
            <v>BOMBA SUM. GRUNDFOS 5 HP 85S50-4 S/M</v>
          </cell>
          <cell r="W1275">
            <v>0</v>
          </cell>
          <cell r="Y1275">
            <v>953.63</v>
          </cell>
        </row>
        <row r="1276">
          <cell r="U1276">
            <v>9005555</v>
          </cell>
          <cell r="V1276" t="str">
            <v>ACOPLE BOMBA - MOTOR SUMERGIBLE</v>
          </cell>
          <cell r="W1276">
            <v>0</v>
          </cell>
          <cell r="Y1276">
            <v>0</v>
          </cell>
        </row>
        <row r="1277">
          <cell r="U1277">
            <v>9005559</v>
          </cell>
          <cell r="V1277" t="str">
            <v>SELLO MEC. P/CR1, 3, 5 HQQE9</v>
          </cell>
          <cell r="W1277">
            <v>0</v>
          </cell>
          <cell r="Y1277">
            <v>256</v>
          </cell>
        </row>
        <row r="1278">
          <cell r="U1278">
            <v>9005561</v>
          </cell>
          <cell r="V1278" t="str">
            <v>SELLO MECANICO CRN32-5 KUBE</v>
          </cell>
          <cell r="W1278">
            <v>0</v>
          </cell>
          <cell r="Y1278">
            <v>261.06</v>
          </cell>
        </row>
        <row r="1279">
          <cell r="U1279">
            <v>9005565</v>
          </cell>
          <cell r="V1279" t="str">
            <v>SELLO MECANICO CR(N) 16 AUUE</v>
          </cell>
          <cell r="W1279">
            <v>0</v>
          </cell>
          <cell r="Y1279">
            <v>0</v>
          </cell>
        </row>
        <row r="1280">
          <cell r="U1280">
            <v>9005647</v>
          </cell>
          <cell r="V1280" t="str">
            <v>CONTROLADOR DE MOTOR CU3 200 V</v>
          </cell>
          <cell r="W1280">
            <v>1</v>
          </cell>
          <cell r="Y1280">
            <v>617.95000000000005</v>
          </cell>
        </row>
        <row r="1281">
          <cell r="U1281">
            <v>9005664</v>
          </cell>
          <cell r="V1281" t="str">
            <v>MOTOR SUM GRUNDFOS 1/2 HP 1 PH 115 V</v>
          </cell>
          <cell r="W1281">
            <v>1</v>
          </cell>
          <cell r="Y1281">
            <v>309.95999999999998</v>
          </cell>
        </row>
        <row r="1282">
          <cell r="U1282">
            <v>9005665</v>
          </cell>
          <cell r="V1282" t="str">
            <v>MOTOR SUM GRUNDFOS 1/2 HP 1 PH 230 V</v>
          </cell>
          <cell r="W1282">
            <v>1</v>
          </cell>
          <cell r="Y1282">
            <v>326.97000000000003</v>
          </cell>
        </row>
        <row r="1283">
          <cell r="U1283">
            <v>9005669</v>
          </cell>
          <cell r="V1283" t="str">
            <v>MOTOR SUM GRUNDFOS 10 HP 3 PH 230 V</v>
          </cell>
          <cell r="W1283">
            <v>1</v>
          </cell>
          <cell r="Y1283">
            <v>940.43</v>
          </cell>
        </row>
        <row r="1284">
          <cell r="U1284">
            <v>9005671</v>
          </cell>
          <cell r="V1284" t="str">
            <v>MOTOR SUM GRUNDFOS 10 HP 3 PH 460 V</v>
          </cell>
          <cell r="W1284">
            <v>0</v>
          </cell>
          <cell r="Y1284">
            <v>972.38</v>
          </cell>
        </row>
        <row r="1285">
          <cell r="U1285">
            <v>9005675</v>
          </cell>
          <cell r="V1285" t="str">
            <v>MOTOR SUM GRUNDFOS 2 HP 1 PH 230 V</v>
          </cell>
          <cell r="W1285">
            <v>0</v>
          </cell>
          <cell r="Y1285">
            <v>536.95000000000005</v>
          </cell>
        </row>
        <row r="1286">
          <cell r="U1286">
            <v>9005677</v>
          </cell>
          <cell r="V1286" t="str">
            <v>MOTOR SUM GRUNDFOS 20 HP 3 PH 230 V</v>
          </cell>
          <cell r="W1286">
            <v>0</v>
          </cell>
          <cell r="Y1286">
            <v>1255</v>
          </cell>
        </row>
        <row r="1287">
          <cell r="U1287">
            <v>9005682</v>
          </cell>
          <cell r="V1287" t="str">
            <v>MOTOR SUM GRUNDFOS 20 HP 3 PH 460 V</v>
          </cell>
          <cell r="W1287">
            <v>0</v>
          </cell>
          <cell r="Y1287">
            <v>1387.9</v>
          </cell>
        </row>
        <row r="1288">
          <cell r="U1288">
            <v>9005683</v>
          </cell>
          <cell r="V1288" t="str">
            <v>MOTOR SUM GRUNDFOS 25 HP 3 PH 230 V</v>
          </cell>
          <cell r="W1288">
            <v>0</v>
          </cell>
          <cell r="Y1288">
            <v>1400</v>
          </cell>
        </row>
        <row r="1289">
          <cell r="U1289">
            <v>9005685</v>
          </cell>
          <cell r="V1289" t="str">
            <v>MOTOR SUM GRUNDFOS 25 HP 3 PH 460 V</v>
          </cell>
          <cell r="W1289">
            <v>0</v>
          </cell>
          <cell r="Y1289">
            <v>0</v>
          </cell>
        </row>
        <row r="1290">
          <cell r="U1290">
            <v>9005688</v>
          </cell>
          <cell r="V1290" t="str">
            <v>MOTOR SUM GRUNDFOS 3 HP 1 PH 230 V</v>
          </cell>
          <cell r="W1290">
            <v>1</v>
          </cell>
          <cell r="Y1290">
            <v>680.78</v>
          </cell>
        </row>
        <row r="1291">
          <cell r="U1291">
            <v>9005689</v>
          </cell>
          <cell r="V1291" t="str">
            <v>MOTOR SUM GRUNDFOS 3 HP 3 PH 230 V</v>
          </cell>
          <cell r="W1291">
            <v>0</v>
          </cell>
          <cell r="Y1291">
            <v>494.53</v>
          </cell>
        </row>
        <row r="1292">
          <cell r="U1292">
            <v>9005690</v>
          </cell>
          <cell r="V1292" t="str">
            <v>MOTOR SUM GRUNDFOS 30 HP 3 PH 230 V</v>
          </cell>
          <cell r="W1292">
            <v>0</v>
          </cell>
          <cell r="Y1292">
            <v>1829.84</v>
          </cell>
        </row>
        <row r="1293">
          <cell r="U1293">
            <v>9005691</v>
          </cell>
          <cell r="V1293" t="str">
            <v>MOTOR SUM GRUNDFOS 30 HP 3 PH 460 V</v>
          </cell>
          <cell r="W1293">
            <v>0</v>
          </cell>
          <cell r="Y1293">
            <v>0</v>
          </cell>
        </row>
        <row r="1294">
          <cell r="U1294">
            <v>9005694</v>
          </cell>
          <cell r="V1294" t="str">
            <v>MOTOR SUM GRUNDFOS 40 HP 3 PH 460 V</v>
          </cell>
          <cell r="W1294">
            <v>0</v>
          </cell>
          <cell r="Y1294">
            <v>0</v>
          </cell>
        </row>
        <row r="1295">
          <cell r="U1295">
            <v>9005695</v>
          </cell>
          <cell r="V1295" t="str">
            <v>MOTOR SUM GRUNDFOS 5 HP 1 PH 230 V</v>
          </cell>
          <cell r="W1295">
            <v>0</v>
          </cell>
          <cell r="Y1295">
            <v>954</v>
          </cell>
        </row>
        <row r="1296">
          <cell r="U1296">
            <v>9005696</v>
          </cell>
          <cell r="V1296" t="str">
            <v>MOTOR SUM GRUNDFOS 5 HP 3 PH 230 V</v>
          </cell>
          <cell r="W1296">
            <v>0</v>
          </cell>
          <cell r="Y1296">
            <v>721.98</v>
          </cell>
        </row>
        <row r="1297">
          <cell r="U1297">
            <v>9005700</v>
          </cell>
          <cell r="V1297" t="str">
            <v>MOTOR SUM GRUNDFOS 7.5 HP 3 PH 230 V</v>
          </cell>
          <cell r="W1297">
            <v>1</v>
          </cell>
          <cell r="Y1297">
            <v>965</v>
          </cell>
        </row>
        <row r="1298">
          <cell r="U1298">
            <v>9005701</v>
          </cell>
          <cell r="V1298" t="str">
            <v>MOTOR SUM GRUNDFOS 7.5 HP 3 PH 460 V 6"</v>
          </cell>
          <cell r="W1298">
            <v>0</v>
          </cell>
          <cell r="Y1298">
            <v>775</v>
          </cell>
        </row>
        <row r="1299">
          <cell r="U1299">
            <v>9005712</v>
          </cell>
          <cell r="V1299" t="str">
            <v>BOMBA CENT. MQ3-35 3/4 HP 1 PH 115 V</v>
          </cell>
          <cell r="W1299">
            <v>2</v>
          </cell>
          <cell r="Y1299">
            <v>535.62</v>
          </cell>
        </row>
        <row r="1300">
          <cell r="U1300">
            <v>9005713</v>
          </cell>
          <cell r="V1300" t="str">
            <v>BOMBA CENT. MQ3-35 3/4 HP 1 PH 230 V</v>
          </cell>
          <cell r="W1300">
            <v>19</v>
          </cell>
          <cell r="Y1300">
            <v>636.4</v>
          </cell>
        </row>
        <row r="1301">
          <cell r="U1301">
            <v>9005714</v>
          </cell>
          <cell r="V1301" t="str">
            <v>BOMBA CENT.MQ3-45 1 HP 1 PH 115 V P CTE</v>
          </cell>
          <cell r="W1301">
            <v>1</v>
          </cell>
          <cell r="Y1301">
            <v>592.70000000000005</v>
          </cell>
        </row>
        <row r="1302">
          <cell r="U1302">
            <v>9005715</v>
          </cell>
          <cell r="V1302" t="str">
            <v>BOMBA CENT.MQ3-45 1 HP 1 PH 230 V P CTE</v>
          </cell>
          <cell r="W1302">
            <v>0</v>
          </cell>
          <cell r="Y1302">
            <v>700.02</v>
          </cell>
        </row>
        <row r="1303">
          <cell r="U1303">
            <v>9005770</v>
          </cell>
          <cell r="V1303" t="str">
            <v>REDUCCION HG 62MM(2-1/2")X 50MM(2")</v>
          </cell>
          <cell r="W1303">
            <v>0</v>
          </cell>
          <cell r="Y1303">
            <v>0</v>
          </cell>
        </row>
        <row r="1304">
          <cell r="U1304">
            <v>9005856</v>
          </cell>
          <cell r="V1304" t="str">
            <v>MOTOR SUM HITACHI 15 HP 1 PH 230 V</v>
          </cell>
          <cell r="W1304">
            <v>0</v>
          </cell>
          <cell r="Y1304">
            <v>1503.51</v>
          </cell>
        </row>
        <row r="1305">
          <cell r="U1305">
            <v>9005867</v>
          </cell>
          <cell r="V1305" t="str">
            <v>MOTOR SUM HITACHI 7.5 HP 1 PH 230 V</v>
          </cell>
          <cell r="W1305">
            <v>0</v>
          </cell>
          <cell r="Y1305">
            <v>867.74</v>
          </cell>
        </row>
        <row r="1306">
          <cell r="U1306">
            <v>9005871</v>
          </cell>
          <cell r="V1306" t="str">
            <v>CAJA DE ARRANQUE HITACHI 15 HP 230 V</v>
          </cell>
          <cell r="W1306">
            <v>0</v>
          </cell>
          <cell r="Y1306">
            <v>687.71</v>
          </cell>
        </row>
        <row r="1307">
          <cell r="U1307">
            <v>9005874</v>
          </cell>
          <cell r="V1307" t="str">
            <v>MANOMETRO GLICERINA 0-600 PSI</v>
          </cell>
          <cell r="W1307">
            <v>0</v>
          </cell>
          <cell r="Y1307">
            <v>0</v>
          </cell>
        </row>
        <row r="1308">
          <cell r="U1308">
            <v>9005877</v>
          </cell>
          <cell r="V1308" t="str">
            <v>MEMBRANA PARA TANQUE 20 LITROS</v>
          </cell>
          <cell r="W1308">
            <v>11</v>
          </cell>
          <cell r="Y1308">
            <v>9.52</v>
          </cell>
        </row>
        <row r="1309">
          <cell r="U1309">
            <v>9005884</v>
          </cell>
          <cell r="V1309" t="str">
            <v>VALVULA PIE YORK 25 MM (1")</v>
          </cell>
          <cell r="W1309">
            <v>1</v>
          </cell>
          <cell r="Y1309">
            <v>8</v>
          </cell>
        </row>
        <row r="1310">
          <cell r="U1310">
            <v>9005888</v>
          </cell>
          <cell r="V1310" t="str">
            <v>T DE BRONCE I-9919</v>
          </cell>
          <cell r="W1310">
            <v>51</v>
          </cell>
          <cell r="Y1310">
            <v>8.32</v>
          </cell>
        </row>
        <row r="1311">
          <cell r="U1311">
            <v>9005889</v>
          </cell>
          <cell r="V1311" t="str">
            <v>TUBO FLEXIBLE 1" X 600 MM X 1"</v>
          </cell>
          <cell r="W1311">
            <v>0</v>
          </cell>
          <cell r="Y1311">
            <v>10</v>
          </cell>
        </row>
        <row r="1312">
          <cell r="U1312">
            <v>9005901</v>
          </cell>
          <cell r="V1312" t="str">
            <v>CONDENSADOR 25MF 250V / M61400025</v>
          </cell>
          <cell r="W1312">
            <v>20</v>
          </cell>
          <cell r="Y1312">
            <v>7.92</v>
          </cell>
        </row>
        <row r="1313">
          <cell r="U1313">
            <v>9005910</v>
          </cell>
          <cell r="V1313" t="str">
            <v>CONDENSADOR 60 MF 250V / M61400012</v>
          </cell>
          <cell r="W1313">
            <v>0</v>
          </cell>
          <cell r="Y1313">
            <v>12</v>
          </cell>
        </row>
        <row r="1314">
          <cell r="U1314">
            <v>9005912</v>
          </cell>
          <cell r="V1314" t="str">
            <v>CONDENSADOR 80MF 250V / M61400013</v>
          </cell>
          <cell r="W1314">
            <v>14</v>
          </cell>
          <cell r="Y1314">
            <v>24.93</v>
          </cell>
        </row>
        <row r="1315">
          <cell r="U1315">
            <v>9005937</v>
          </cell>
          <cell r="V1315" t="str">
            <v>BOMBA CENT. JET JA100 1 HP 1 PH 110/220V</v>
          </cell>
          <cell r="W1315">
            <v>12</v>
          </cell>
          <cell r="Y1315">
            <v>236.88</v>
          </cell>
        </row>
        <row r="1316">
          <cell r="U1316">
            <v>9005956</v>
          </cell>
          <cell r="V1316" t="str">
            <v>BOMBA CENT. JET PA100 1 HP 1 PH 115 V</v>
          </cell>
          <cell r="W1316">
            <v>7</v>
          </cell>
          <cell r="Y1316">
            <v>206.11</v>
          </cell>
        </row>
        <row r="1317">
          <cell r="U1317">
            <v>9005961</v>
          </cell>
          <cell r="V1317" t="str">
            <v>BOMBA CENT. PE100 1 HP 1 PH 110 V</v>
          </cell>
          <cell r="W1317">
            <v>0</v>
          </cell>
          <cell r="Y1317">
            <v>103.28</v>
          </cell>
        </row>
        <row r="1318">
          <cell r="U1318">
            <v>9005962</v>
          </cell>
          <cell r="V1318" t="str">
            <v>BOMBA CENT. PE55 1/2 HP 1 PH 110 V</v>
          </cell>
          <cell r="W1318">
            <v>2</v>
          </cell>
          <cell r="Y1318">
            <v>61.08</v>
          </cell>
        </row>
        <row r="1319">
          <cell r="U1319">
            <v>9005963</v>
          </cell>
          <cell r="V1319" t="str">
            <v>COMBO PE50 TANQUE 20L Y ACCESORIOS</v>
          </cell>
          <cell r="W1319">
            <v>10</v>
          </cell>
          <cell r="Y1319">
            <v>168.31</v>
          </cell>
        </row>
        <row r="1320">
          <cell r="U1320">
            <v>9005987</v>
          </cell>
          <cell r="V1320" t="str">
            <v>LAMINA    JPM 1.22X2.44X0.0080</v>
          </cell>
          <cell r="W1320">
            <v>0</v>
          </cell>
          <cell r="Y1320">
            <v>0</v>
          </cell>
        </row>
        <row r="1321">
          <cell r="U1321">
            <v>9005989</v>
          </cell>
          <cell r="V1321" t="str">
            <v>CABLE SUMERGIBLE NO 10 X 3 CON TIERRA</v>
          </cell>
          <cell r="W1321">
            <v>32.65</v>
          </cell>
          <cell r="Y1321">
            <v>5.18</v>
          </cell>
        </row>
        <row r="1322">
          <cell r="U1322">
            <v>9005990</v>
          </cell>
          <cell r="V1322" t="str">
            <v>CABLE SUMERGIBLE NO 12 X 3 CON TIERRA</v>
          </cell>
          <cell r="W1322">
            <v>90.15</v>
          </cell>
          <cell r="Y1322">
            <v>3.56</v>
          </cell>
        </row>
        <row r="1323">
          <cell r="U1323">
            <v>9005992</v>
          </cell>
          <cell r="V1323" t="str">
            <v>CABLE SUMERGIBLE NO 2 X 3 CON TIERRA HD</v>
          </cell>
          <cell r="W1323">
            <v>0</v>
          </cell>
          <cell r="Y1323">
            <v>32.15</v>
          </cell>
        </row>
        <row r="1324">
          <cell r="U1324">
            <v>9005993</v>
          </cell>
          <cell r="V1324" t="str">
            <v>CABLE SUMERGIBLE NO 4 X 3 CON TIERRA HD</v>
          </cell>
          <cell r="W1324">
            <v>156.148</v>
          </cell>
          <cell r="Y1324">
            <v>21.87</v>
          </cell>
        </row>
        <row r="1325">
          <cell r="U1325">
            <v>9005996</v>
          </cell>
          <cell r="V1325" t="str">
            <v>CABLE SUMERGIBLE NO 6 X 3 CON TIERRA</v>
          </cell>
          <cell r="W1325">
            <v>36.57</v>
          </cell>
          <cell r="Y1325">
            <v>12.82</v>
          </cell>
        </row>
        <row r="1326">
          <cell r="U1326">
            <v>9005997</v>
          </cell>
          <cell r="V1326" t="str">
            <v>CABLE SUMERGIBLE NO 8 X 3 CON TIERRA</v>
          </cell>
          <cell r="W1326">
            <v>68.2</v>
          </cell>
          <cell r="Y1326">
            <v>5.6</v>
          </cell>
        </row>
        <row r="1327">
          <cell r="U1327">
            <v>9006037</v>
          </cell>
          <cell r="V1327" t="str">
            <v>BOMBA PARA FUENTE 1-AT 1/200 HP 115V</v>
          </cell>
          <cell r="W1327">
            <v>4</v>
          </cell>
          <cell r="Y1327">
            <v>43.58</v>
          </cell>
        </row>
        <row r="1328">
          <cell r="U1328">
            <v>9006040</v>
          </cell>
          <cell r="V1328" t="str">
            <v>BOMBA PARA FUENTE 2E-NT 1/40 HP 115V</v>
          </cell>
          <cell r="W1328">
            <v>0</v>
          </cell>
          <cell r="Y1328">
            <v>91.31</v>
          </cell>
        </row>
        <row r="1329">
          <cell r="U1329">
            <v>9006042</v>
          </cell>
          <cell r="V1329" t="str">
            <v>BOMBA PARA FUENTE 5-MSPT 1/6 HP 115V</v>
          </cell>
          <cell r="W1329">
            <v>0</v>
          </cell>
          <cell r="Y1329">
            <v>121.81</v>
          </cell>
        </row>
        <row r="1330">
          <cell r="U1330">
            <v>9006043</v>
          </cell>
          <cell r="V1330" t="str">
            <v>BOMBA PARA FUENTE 6-CIA 3/10 HP 115V</v>
          </cell>
          <cell r="W1330">
            <v>2</v>
          </cell>
          <cell r="Y1330">
            <v>216.4</v>
          </cell>
        </row>
        <row r="1331">
          <cell r="U1331">
            <v>9006052</v>
          </cell>
          <cell r="V1331" t="str">
            <v>BOMBA PARA FUENTE P-AAA 1/160 HP 115V</v>
          </cell>
          <cell r="W1331">
            <v>8</v>
          </cell>
          <cell r="Y1331">
            <v>61.74</v>
          </cell>
        </row>
        <row r="1332">
          <cell r="U1332">
            <v>9006062</v>
          </cell>
          <cell r="V1332" t="str">
            <v>GEOCOMPUESTO  TN 220-2-6  4.27 X 76 M</v>
          </cell>
          <cell r="W1332">
            <v>1089.1199999999999</v>
          </cell>
          <cell r="Y1332">
            <v>5.25</v>
          </cell>
        </row>
        <row r="1333">
          <cell r="U1333">
            <v>9006113</v>
          </cell>
          <cell r="V1333" t="str">
            <v>TANQUE DE PRESION PWN20H 20 LITROS</v>
          </cell>
          <cell r="W1333">
            <v>47</v>
          </cell>
          <cell r="Y1333">
            <v>65.09</v>
          </cell>
        </row>
        <row r="1334">
          <cell r="U1334">
            <v>9006149</v>
          </cell>
          <cell r="V1334" t="str">
            <v>VALVULA CHECK BOLA PLASTICO 50MM2"150PSI</v>
          </cell>
          <cell r="W1334">
            <v>1</v>
          </cell>
          <cell r="Y1334">
            <v>0</v>
          </cell>
        </row>
        <row r="1335">
          <cell r="U1335">
            <v>9006191</v>
          </cell>
          <cell r="V1335" t="str">
            <v>PILOTO REGULADOR DE PRESION 29-100</v>
          </cell>
          <cell r="W1335">
            <v>0</v>
          </cell>
          <cell r="Y1335">
            <v>0</v>
          </cell>
        </row>
        <row r="1336">
          <cell r="U1336">
            <v>9006203</v>
          </cell>
          <cell r="V1336" t="str">
            <v>CONECTOR INICIAL 20MM C/GROMET</v>
          </cell>
          <cell r="W1336">
            <v>3209</v>
          </cell>
          <cell r="Y1336">
            <v>0.53</v>
          </cell>
        </row>
        <row r="1337">
          <cell r="U1337">
            <v>9006204</v>
          </cell>
          <cell r="V1337" t="str">
            <v>FINAL MANGUERA POLIETILENO 20 MM</v>
          </cell>
          <cell r="W1337">
            <v>789</v>
          </cell>
          <cell r="Y1337">
            <v>0.08</v>
          </cell>
        </row>
        <row r="1338">
          <cell r="U1338">
            <v>9006220</v>
          </cell>
          <cell r="V1338" t="str">
            <v>REDUCCION 100MM X 75MM S/ACOPLE</v>
          </cell>
          <cell r="W1338">
            <v>0</v>
          </cell>
          <cell r="Y1338">
            <v>3.98</v>
          </cell>
        </row>
        <row r="1339">
          <cell r="U1339">
            <v>9006259</v>
          </cell>
          <cell r="V1339" t="str">
            <v>CUBREVALVULA CARSON 708 T</v>
          </cell>
          <cell r="W1339">
            <v>10</v>
          </cell>
          <cell r="Y1339">
            <v>58.22</v>
          </cell>
        </row>
        <row r="1340">
          <cell r="U1340">
            <v>9006279</v>
          </cell>
          <cell r="V1340" t="str">
            <v>ASPERSOR 85EPSH 9.52MMX5.56MM(3/8X7/32")</v>
          </cell>
          <cell r="W1340">
            <v>2</v>
          </cell>
          <cell r="Y1340">
            <v>219.35</v>
          </cell>
        </row>
        <row r="1341">
          <cell r="U1341">
            <v>9006285</v>
          </cell>
          <cell r="V1341" t="str">
            <v>CANON NELSON F100-R 24GRADOS</v>
          </cell>
          <cell r="W1341">
            <v>0</v>
          </cell>
          <cell r="Y1341">
            <v>825.12</v>
          </cell>
        </row>
        <row r="1342">
          <cell r="U1342">
            <v>9006290</v>
          </cell>
          <cell r="V1342" t="str">
            <v>ASPERSOR RBIRD 1804 S/SISTEMA SAM</v>
          </cell>
          <cell r="W1342">
            <v>276</v>
          </cell>
          <cell r="Y1342">
            <v>3.84</v>
          </cell>
        </row>
        <row r="1343">
          <cell r="U1343">
            <v>9006291</v>
          </cell>
          <cell r="V1343" t="str">
            <v>ASPERSOR RBIRD 1804 C/SISTEMA SAM</v>
          </cell>
          <cell r="W1343">
            <v>0</v>
          </cell>
          <cell r="Y1343">
            <v>5.49</v>
          </cell>
        </row>
        <row r="1344">
          <cell r="U1344">
            <v>9006293</v>
          </cell>
          <cell r="V1344" t="str">
            <v>ASPERSOR RBIRD 1806 C/SISTEMA SAM</v>
          </cell>
          <cell r="W1344">
            <v>0</v>
          </cell>
          <cell r="Y1344">
            <v>8.93</v>
          </cell>
        </row>
        <row r="1345">
          <cell r="U1345">
            <v>9006294</v>
          </cell>
          <cell r="V1345" t="str">
            <v>ASPERSOR L20VH BOQUILLA 2.38MM(3/32")</v>
          </cell>
          <cell r="W1345">
            <v>0</v>
          </cell>
          <cell r="Y1345">
            <v>0</v>
          </cell>
        </row>
        <row r="1346">
          <cell r="U1346">
            <v>9006303</v>
          </cell>
          <cell r="V1346" t="str">
            <v>ASPERSOR MAXI PAW DE ROTOR 20 C/SIST SAM</v>
          </cell>
          <cell r="W1346">
            <v>97</v>
          </cell>
          <cell r="Y1346">
            <v>23.86</v>
          </cell>
        </row>
        <row r="1347">
          <cell r="U1347">
            <v>9006308</v>
          </cell>
          <cell r="V1347" t="str">
            <v>ASPERSOR ANTELCO BOQUILLA AZUL</v>
          </cell>
          <cell r="W1347">
            <v>140</v>
          </cell>
          <cell r="Y1347">
            <v>1.39</v>
          </cell>
        </row>
        <row r="1348">
          <cell r="U1348">
            <v>9006313</v>
          </cell>
          <cell r="V1348" t="str">
            <v>GOTERO 8.8 LPH AUTOCOMPENSADO ADO</v>
          </cell>
          <cell r="W1348">
            <v>27</v>
          </cell>
          <cell r="Y1348">
            <v>0.22</v>
          </cell>
        </row>
        <row r="1349">
          <cell r="U1349">
            <v>9006315</v>
          </cell>
          <cell r="V1349" t="str">
            <v>BOQUILLA #06 P/ASPERSOR MAXI PAW</v>
          </cell>
          <cell r="W1349">
            <v>78</v>
          </cell>
          <cell r="Y1349">
            <v>3.36</v>
          </cell>
        </row>
        <row r="1350">
          <cell r="U1350">
            <v>9006323</v>
          </cell>
          <cell r="V1350" t="str">
            <v>ASPERSOR 46H BOQUILLA 11/64X3/32</v>
          </cell>
          <cell r="W1350">
            <v>38</v>
          </cell>
          <cell r="Y1350">
            <v>17.079999999999998</v>
          </cell>
        </row>
        <row r="1351">
          <cell r="U1351">
            <v>9006335</v>
          </cell>
          <cell r="V1351" t="str">
            <v>MICROASPERSOR SPINNER SP16-34 RBIRD</v>
          </cell>
          <cell r="W1351">
            <v>1021</v>
          </cell>
          <cell r="Y1351">
            <v>0.98</v>
          </cell>
        </row>
        <row r="1352">
          <cell r="U1352">
            <v>9006405</v>
          </cell>
          <cell r="V1352" t="str">
            <v>MEDIDOR CAUDAL 100 MM MF104 600GPM</v>
          </cell>
          <cell r="W1352">
            <v>0</v>
          </cell>
          <cell r="Y1352">
            <v>793.9</v>
          </cell>
        </row>
        <row r="1353">
          <cell r="U1353">
            <v>9006419</v>
          </cell>
          <cell r="V1353" t="str">
            <v>BOQUILLA SPRAY RBIRD 15 EST</v>
          </cell>
          <cell r="W1353">
            <v>8</v>
          </cell>
          <cell r="Y1353">
            <v>2</v>
          </cell>
        </row>
        <row r="1354">
          <cell r="U1354">
            <v>9006421</v>
          </cell>
          <cell r="V1354" t="str">
            <v>BOQUILLA SPRAY RBIRD 15 SST</v>
          </cell>
          <cell r="W1354">
            <v>0</v>
          </cell>
          <cell r="Y1354">
            <v>2</v>
          </cell>
        </row>
        <row r="1355">
          <cell r="U1355">
            <v>9006432</v>
          </cell>
          <cell r="V1355" t="str">
            <v>BOQUILLA SPRAY RBIRD 8 VAN</v>
          </cell>
          <cell r="W1355">
            <v>209</v>
          </cell>
          <cell r="Y1355">
            <v>2</v>
          </cell>
        </row>
        <row r="1356">
          <cell r="U1356">
            <v>9006433</v>
          </cell>
          <cell r="V1356" t="str">
            <v>BOQUILLA SPRAY RBIRD 10 VAN</v>
          </cell>
          <cell r="W1356">
            <v>2</v>
          </cell>
          <cell r="Y1356">
            <v>2</v>
          </cell>
        </row>
        <row r="1357">
          <cell r="U1357">
            <v>9006434</v>
          </cell>
          <cell r="V1357" t="str">
            <v>BOQUILLA SPRAY RBIRD 12 VAN</v>
          </cell>
          <cell r="W1357">
            <v>111</v>
          </cell>
          <cell r="Y1357">
            <v>2.14</v>
          </cell>
        </row>
        <row r="1358">
          <cell r="U1358">
            <v>9006436</v>
          </cell>
          <cell r="V1358" t="str">
            <v>BOQUILLA SPRAY RBIRD 15 VAN</v>
          </cell>
          <cell r="W1358">
            <v>229</v>
          </cell>
          <cell r="Y1358">
            <v>2.5</v>
          </cell>
        </row>
        <row r="1359">
          <cell r="U1359">
            <v>9006459</v>
          </cell>
          <cell r="V1359" t="str">
            <v>VALVULA ELECTRICA 100DVF 25MM 1" RBIRD</v>
          </cell>
          <cell r="W1359">
            <v>93</v>
          </cell>
          <cell r="Y1359">
            <v>32.409999999999997</v>
          </cell>
        </row>
        <row r="1360">
          <cell r="U1360">
            <v>9006487</v>
          </cell>
          <cell r="V1360" t="str">
            <v>CODO 12MM SBE 050</v>
          </cell>
          <cell r="W1360">
            <v>1363</v>
          </cell>
          <cell r="Y1360">
            <v>0.39</v>
          </cell>
        </row>
        <row r="1361">
          <cell r="U1361">
            <v>9006488</v>
          </cell>
          <cell r="V1361" t="str">
            <v>CODO 18MM SBE 075</v>
          </cell>
          <cell r="W1361">
            <v>182</v>
          </cell>
          <cell r="Y1361">
            <v>0.43</v>
          </cell>
        </row>
        <row r="1362">
          <cell r="U1362">
            <v>9006493</v>
          </cell>
          <cell r="V1362" t="str">
            <v>ESTACA PARA MICRO QUICK QS-MQ RAIN BIRD</v>
          </cell>
          <cell r="W1362">
            <v>735</v>
          </cell>
          <cell r="Y1362">
            <v>0.43</v>
          </cell>
        </row>
        <row r="1363">
          <cell r="U1363">
            <v>9006519</v>
          </cell>
          <cell r="V1363" t="str">
            <v>UNION CINTA 17MM X CINTA 17MM</v>
          </cell>
          <cell r="W1363">
            <v>435</v>
          </cell>
          <cell r="Y1363">
            <v>0.43</v>
          </cell>
        </row>
        <row r="1364">
          <cell r="U1364">
            <v>9006527</v>
          </cell>
          <cell r="V1364" t="str">
            <v>FILTRO HIDROCICLON 50 MM ARKAL</v>
          </cell>
          <cell r="W1364">
            <v>0</v>
          </cell>
          <cell r="Y1364">
            <v>150</v>
          </cell>
        </row>
        <row r="1365">
          <cell r="U1365">
            <v>9006548</v>
          </cell>
          <cell r="V1365" t="str">
            <v>ADAPTADOR PA-8S RBIRD</v>
          </cell>
          <cell r="W1365">
            <v>227</v>
          </cell>
          <cell r="Y1365">
            <v>1</v>
          </cell>
        </row>
        <row r="1366">
          <cell r="U1366">
            <v>9006552</v>
          </cell>
          <cell r="V1366" t="str">
            <v>TEFLON 12MM 1/2"</v>
          </cell>
          <cell r="W1366">
            <v>580</v>
          </cell>
          <cell r="Y1366">
            <v>0.34</v>
          </cell>
        </row>
        <row r="1367">
          <cell r="U1367">
            <v>9006555</v>
          </cell>
          <cell r="V1367" t="str">
            <v>VALVULA MARIPOSA 100MM 4" 400BF</v>
          </cell>
          <cell r="W1367">
            <v>0</v>
          </cell>
          <cell r="Y1367">
            <v>152.68</v>
          </cell>
        </row>
        <row r="1368">
          <cell r="U1368">
            <v>9006582</v>
          </cell>
          <cell r="V1368" t="str">
            <v>VALVULA AIRE 25MM 1" CINETICA ARI</v>
          </cell>
          <cell r="W1368">
            <v>1</v>
          </cell>
          <cell r="Y1368">
            <v>0</v>
          </cell>
        </row>
        <row r="1369">
          <cell r="U1369">
            <v>9006595</v>
          </cell>
          <cell r="V1369" t="str">
            <v>VÁLVULA AIRE 1" EMEK ARI AV-010 PN10</v>
          </cell>
          <cell r="W1369">
            <v>165</v>
          </cell>
          <cell r="Y1369">
            <v>25.1</v>
          </cell>
        </row>
        <row r="1370">
          <cell r="U1370">
            <v>9006597</v>
          </cell>
          <cell r="V1370" t="str">
            <v>VÁLVULA AIRE EMEK 2" ARI AV-010 PN10</v>
          </cell>
          <cell r="W1370">
            <v>0</v>
          </cell>
          <cell r="Y1370">
            <v>48.33</v>
          </cell>
        </row>
        <row r="1371">
          <cell r="U1371">
            <v>9006600</v>
          </cell>
          <cell r="V1371" t="str">
            <v>VALVULA ALIVIO AA6A-20 50MM 2"</v>
          </cell>
          <cell r="W1371">
            <v>0</v>
          </cell>
          <cell r="Y1371">
            <v>213.33</v>
          </cell>
        </row>
        <row r="1372">
          <cell r="U1372">
            <v>9006601</v>
          </cell>
          <cell r="V1372" t="str">
            <v>VALVULA AIRE 25MM 1" AG</v>
          </cell>
          <cell r="W1372">
            <v>0</v>
          </cell>
          <cell r="Y1372">
            <v>19.82</v>
          </cell>
        </row>
        <row r="1373">
          <cell r="U1373">
            <v>9006602</v>
          </cell>
          <cell r="V1373" t="str">
            <v>CUBREVALVULA DE 150MM (6") RAIN BIRD</v>
          </cell>
          <cell r="W1373">
            <v>6</v>
          </cell>
          <cell r="Y1373">
            <v>5.76</v>
          </cell>
        </row>
        <row r="1374">
          <cell r="U1374">
            <v>9006604</v>
          </cell>
          <cell r="V1374" t="str">
            <v>CUBREVALVULA JUMBO MOD 1220-12-4</v>
          </cell>
          <cell r="W1374">
            <v>5</v>
          </cell>
          <cell r="Y1374">
            <v>54.04</v>
          </cell>
        </row>
        <row r="1375">
          <cell r="U1375">
            <v>9006607</v>
          </cell>
          <cell r="V1375" t="str">
            <v>VALVULA MARIPOSA 150MM 6"</v>
          </cell>
          <cell r="W1375">
            <v>0</v>
          </cell>
          <cell r="Y1375">
            <v>0</v>
          </cell>
        </row>
        <row r="1376">
          <cell r="U1376">
            <v>9006614</v>
          </cell>
          <cell r="V1376" t="str">
            <v>VALVULA DE BOLA 31 MM (1-1/4")</v>
          </cell>
          <cell r="W1376">
            <v>1</v>
          </cell>
          <cell r="Y1376">
            <v>11.65</v>
          </cell>
        </row>
        <row r="1377">
          <cell r="U1377">
            <v>9006618</v>
          </cell>
          <cell r="V1377" t="str">
            <v>VALVULA DE BOLA BRONCE 75 MM (3")</v>
          </cell>
          <cell r="W1377">
            <v>0</v>
          </cell>
          <cell r="Y1377">
            <v>0</v>
          </cell>
        </row>
        <row r="1378">
          <cell r="U1378">
            <v>9006650</v>
          </cell>
          <cell r="V1378" t="str">
            <v>TAPON FINAL 75MM RIEGO MOVIL</v>
          </cell>
          <cell r="W1378">
            <v>5</v>
          </cell>
          <cell r="Y1378">
            <v>17.86</v>
          </cell>
        </row>
        <row r="1379">
          <cell r="U1379">
            <v>9006656</v>
          </cell>
          <cell r="V1379" t="str">
            <v>ESTABILIZADOR 75MM RIEGO MOVIL</v>
          </cell>
          <cell r="W1379">
            <v>88</v>
          </cell>
          <cell r="Y1379">
            <v>0.41</v>
          </cell>
        </row>
        <row r="1380">
          <cell r="U1380">
            <v>9006667</v>
          </cell>
          <cell r="V1380" t="str">
            <v>VALVULA CODO 75MM X 50MM RIEGO MOVIL</v>
          </cell>
          <cell r="W1380">
            <v>0</v>
          </cell>
          <cell r="Y1380">
            <v>11.86</v>
          </cell>
        </row>
        <row r="1381">
          <cell r="U1381">
            <v>9006668</v>
          </cell>
          <cell r="V1381" t="str">
            <v>VALVULA CODO 75MM X 75MM RIEGO MOVIL</v>
          </cell>
          <cell r="W1381">
            <v>0</v>
          </cell>
          <cell r="Y1381">
            <v>14.27</v>
          </cell>
        </row>
        <row r="1382">
          <cell r="U1382">
            <v>9006687</v>
          </cell>
          <cell r="V1382" t="str">
            <v>METRO TUBO PEBD RIEGO 16MM (1/2) CLASE 4</v>
          </cell>
          <cell r="W1382">
            <v>165.55</v>
          </cell>
          <cell r="Y1382">
            <v>0</v>
          </cell>
        </row>
        <row r="1383">
          <cell r="U1383">
            <v>9006692</v>
          </cell>
          <cell r="V1383" t="str">
            <v>TEE FINAL 50 MM RIEGO MOVIL</v>
          </cell>
          <cell r="W1383">
            <v>5</v>
          </cell>
          <cell r="Y1383">
            <v>9.51</v>
          </cell>
        </row>
        <row r="1384">
          <cell r="U1384">
            <v>9006693</v>
          </cell>
          <cell r="V1384" t="str">
            <v>TEE FINAL 75 MM RIEGO MOVIL</v>
          </cell>
          <cell r="W1384">
            <v>12</v>
          </cell>
          <cell r="Y1384">
            <v>17.100000000000001</v>
          </cell>
        </row>
        <row r="1385">
          <cell r="U1385">
            <v>9006714</v>
          </cell>
          <cell r="V1385" t="str">
            <v>ACOPLE PVC X PE 16MM CON GROMET</v>
          </cell>
          <cell r="W1385">
            <v>2616</v>
          </cell>
          <cell r="Y1385">
            <v>0.56999999999999995</v>
          </cell>
        </row>
        <row r="1386">
          <cell r="U1386">
            <v>9006718</v>
          </cell>
          <cell r="V1386" t="str">
            <v>BOQUILLA CAÑON NELSON 100R F100</v>
          </cell>
          <cell r="W1386">
            <v>0</v>
          </cell>
          <cell r="Y1386">
            <v>31.35</v>
          </cell>
        </row>
        <row r="1387">
          <cell r="U1387">
            <v>9006742</v>
          </cell>
          <cell r="V1387" t="str">
            <v>ACOPLE RAPIDO 25MM 1" 44NP RBIRD</v>
          </cell>
          <cell r="W1387">
            <v>2</v>
          </cell>
          <cell r="Y1387">
            <v>50.6</v>
          </cell>
        </row>
        <row r="1388">
          <cell r="U1388">
            <v>9006743</v>
          </cell>
          <cell r="V1388" t="str">
            <v>ACOPLE RAPIDO 25MM 1" 44K RBIRD</v>
          </cell>
          <cell r="W1388">
            <v>8</v>
          </cell>
          <cell r="Y1388">
            <v>28.46</v>
          </cell>
        </row>
        <row r="1389">
          <cell r="U1389">
            <v>9006748</v>
          </cell>
          <cell r="V1389" t="str">
            <v>CODO LOCO 25MM 1" X18MM 3/4" B40002</v>
          </cell>
          <cell r="W1389">
            <v>0</v>
          </cell>
          <cell r="Y1389">
            <v>19.670000000000002</v>
          </cell>
        </row>
        <row r="1390">
          <cell r="U1390">
            <v>9006752</v>
          </cell>
          <cell r="V1390" t="str">
            <v>VALVULA WILKINS BR4 50MM 2" 50PSI SET</v>
          </cell>
          <cell r="W1390">
            <v>0</v>
          </cell>
          <cell r="Y1390">
            <v>18.46</v>
          </cell>
        </row>
        <row r="1391">
          <cell r="U1391">
            <v>9006777</v>
          </cell>
          <cell r="V1391" t="str">
            <v>VALVULA+CONTROL 25MM 1" BACCARAWINDOW</v>
          </cell>
          <cell r="W1391">
            <v>4</v>
          </cell>
          <cell r="Y1391">
            <v>48</v>
          </cell>
        </row>
        <row r="1392">
          <cell r="U1392">
            <v>9006803</v>
          </cell>
          <cell r="V1392" t="str">
            <v>FILTRO LEADER 75 MM 140 MESH ARKAL</v>
          </cell>
          <cell r="W1392">
            <v>1</v>
          </cell>
          <cell r="Y1392">
            <v>135.91999999999999</v>
          </cell>
        </row>
        <row r="1393">
          <cell r="U1393">
            <v>9006811</v>
          </cell>
          <cell r="V1393" t="str">
            <v>NEBULIZADOR SET4191 ANTIGOTEO METZERPLAS</v>
          </cell>
          <cell r="W1393">
            <v>0</v>
          </cell>
          <cell r="Y1393">
            <v>2.8</v>
          </cell>
        </row>
        <row r="1394">
          <cell r="U1394">
            <v>9006819</v>
          </cell>
          <cell r="V1394" t="str">
            <v>FILTRO ANILLO 50 MM 140 MESH ARKAL</v>
          </cell>
          <cell r="W1394">
            <v>164</v>
          </cell>
          <cell r="Y1394">
            <v>129.29</v>
          </cell>
        </row>
        <row r="1395">
          <cell r="U1395">
            <v>9006820</v>
          </cell>
          <cell r="V1395" t="str">
            <v>FILTRO ANILLO 38 MM 140 MESH ARKAL</v>
          </cell>
          <cell r="W1395">
            <v>39</v>
          </cell>
          <cell r="Y1395">
            <v>90.12</v>
          </cell>
        </row>
        <row r="1396">
          <cell r="U1396">
            <v>9006875</v>
          </cell>
          <cell r="V1396" t="str">
            <v>ASPERSOR 3500 VUELTA PARCIAL C/SIST SAM</v>
          </cell>
          <cell r="W1396">
            <v>8</v>
          </cell>
          <cell r="Y1396">
            <v>20.88</v>
          </cell>
        </row>
        <row r="1397">
          <cell r="U1397">
            <v>9006877</v>
          </cell>
          <cell r="V1397" t="str">
            <v>ASPERSOR 5000 PART/CIRCL RBIRD</v>
          </cell>
          <cell r="W1397">
            <v>204</v>
          </cell>
          <cell r="Y1397">
            <v>20.47</v>
          </cell>
        </row>
        <row r="1398">
          <cell r="U1398">
            <v>9006892</v>
          </cell>
          <cell r="V1398" t="str">
            <v>CAJA DE ARRANQUE 1/2 HP 115 V</v>
          </cell>
          <cell r="W1398">
            <v>1</v>
          </cell>
          <cell r="Y1398">
            <v>78.63</v>
          </cell>
        </row>
        <row r="1399">
          <cell r="U1399">
            <v>9006893</v>
          </cell>
          <cell r="V1399" t="str">
            <v>CAJA DE ARRANQUE 3/4 HP 230 V</v>
          </cell>
          <cell r="W1399">
            <v>18</v>
          </cell>
          <cell r="Y1399">
            <v>63.75</v>
          </cell>
        </row>
        <row r="1400">
          <cell r="U1400">
            <v>9006894</v>
          </cell>
          <cell r="V1400" t="str">
            <v>CAJA DE ARRANQUE 1/2 HP 230 V</v>
          </cell>
          <cell r="W1400">
            <v>2</v>
          </cell>
          <cell r="Y1400">
            <v>82.66</v>
          </cell>
        </row>
        <row r="1401">
          <cell r="U1401">
            <v>9006895</v>
          </cell>
          <cell r="V1401" t="str">
            <v>CAJA DE ARRANQUE 1 HP 230 V</v>
          </cell>
          <cell r="W1401">
            <v>1</v>
          </cell>
          <cell r="Y1401">
            <v>90.59</v>
          </cell>
        </row>
        <row r="1402">
          <cell r="U1402">
            <v>9006896</v>
          </cell>
          <cell r="V1402" t="str">
            <v>CAJA DE ARRANQUE 1.5 HP 230 V</v>
          </cell>
          <cell r="W1402">
            <v>0</v>
          </cell>
          <cell r="Y1402">
            <v>0</v>
          </cell>
        </row>
        <row r="1403">
          <cell r="U1403">
            <v>9006897</v>
          </cell>
          <cell r="V1403" t="str">
            <v>CAJA DE ARRANQUE 2 HP 230 V</v>
          </cell>
          <cell r="W1403">
            <v>0</v>
          </cell>
          <cell r="Y1403">
            <v>208.78</v>
          </cell>
        </row>
        <row r="1404">
          <cell r="U1404">
            <v>9006898</v>
          </cell>
          <cell r="V1404" t="str">
            <v>CAJA DE ARRANQUE 3 HP 230 V</v>
          </cell>
          <cell r="W1404">
            <v>2</v>
          </cell>
          <cell r="Y1404">
            <v>281.45</v>
          </cell>
        </row>
        <row r="1405">
          <cell r="U1405">
            <v>9006899</v>
          </cell>
          <cell r="V1405" t="str">
            <v>CAJA DE ARRANQUE 5 HP 230 V</v>
          </cell>
          <cell r="W1405">
            <v>1</v>
          </cell>
          <cell r="Y1405">
            <v>410.82</v>
          </cell>
        </row>
        <row r="1406">
          <cell r="U1406">
            <v>9006900</v>
          </cell>
          <cell r="V1406" t="str">
            <v>CAJA DE ARRANQUE 7.5 HP 230 V</v>
          </cell>
          <cell r="W1406">
            <v>0</v>
          </cell>
          <cell r="Y1406">
            <v>280</v>
          </cell>
        </row>
        <row r="1407">
          <cell r="U1407">
            <v>9006901</v>
          </cell>
          <cell r="V1407" t="str">
            <v>CAJA DE ARRANQUE 10 HP 230 V</v>
          </cell>
          <cell r="W1407">
            <v>0</v>
          </cell>
          <cell r="Y1407">
            <v>413.27</v>
          </cell>
        </row>
        <row r="1408">
          <cell r="U1408">
            <v>9006902</v>
          </cell>
          <cell r="V1408" t="str">
            <v>CAJA DE ARRANQUE 15 HP 230 V</v>
          </cell>
          <cell r="W1408">
            <v>2</v>
          </cell>
          <cell r="Y1408">
            <v>1247.52</v>
          </cell>
        </row>
        <row r="1409">
          <cell r="U1409">
            <v>9006915</v>
          </cell>
          <cell r="V1409" t="str">
            <v>VALVULA RETENCION 4029E 12 MM (1/2")</v>
          </cell>
          <cell r="W1409">
            <v>6</v>
          </cell>
          <cell r="Y1409">
            <v>16.55</v>
          </cell>
        </row>
        <row r="1410">
          <cell r="U1410">
            <v>9006916</v>
          </cell>
          <cell r="V1410" t="str">
            <v>VALVULA RETENCION 4030E 18 MM (3/4")</v>
          </cell>
          <cell r="W1410">
            <v>0</v>
          </cell>
          <cell r="Y1410">
            <v>26.13</v>
          </cell>
        </row>
        <row r="1411">
          <cell r="U1411">
            <v>9006917</v>
          </cell>
          <cell r="V1411" t="str">
            <v>VALVULA RETENCION 4031E 25 MM (1")</v>
          </cell>
          <cell r="W1411">
            <v>0</v>
          </cell>
          <cell r="Y1411">
            <v>12.91</v>
          </cell>
        </row>
        <row r="1412">
          <cell r="U1412">
            <v>9006918</v>
          </cell>
          <cell r="V1412" t="str">
            <v>VALVULA RETENCION 4032E 31 MM (1-1/4")</v>
          </cell>
          <cell r="W1412">
            <v>0</v>
          </cell>
          <cell r="Y1412">
            <v>40.46</v>
          </cell>
        </row>
        <row r="1413">
          <cell r="U1413">
            <v>9006920</v>
          </cell>
          <cell r="V1413" t="str">
            <v>VALVULA RETENCION 4034E 50 MM (2")</v>
          </cell>
          <cell r="W1413">
            <v>0</v>
          </cell>
          <cell r="Y1413">
            <v>97.7</v>
          </cell>
        </row>
        <row r="1414">
          <cell r="U1414">
            <v>9006921</v>
          </cell>
          <cell r="V1414" t="str">
            <v>VALVULA RETENCION 4036E 75 MM (3")</v>
          </cell>
          <cell r="W1414">
            <v>0</v>
          </cell>
          <cell r="Y1414">
            <v>235.39</v>
          </cell>
        </row>
        <row r="1415">
          <cell r="U1415">
            <v>9006922</v>
          </cell>
          <cell r="V1415" t="str">
            <v>VALVULA RETENCION 4037E 100 MM (4")</v>
          </cell>
          <cell r="W1415">
            <v>0</v>
          </cell>
          <cell r="Y1415">
            <v>610.4</v>
          </cell>
        </row>
        <row r="1416">
          <cell r="U1416">
            <v>9006928</v>
          </cell>
          <cell r="V1416" t="str">
            <v>VALVULA DE PIE 4101E 25 MM (1")</v>
          </cell>
          <cell r="W1416">
            <v>0</v>
          </cell>
          <cell r="Y1416">
            <v>19.25</v>
          </cell>
        </row>
        <row r="1417">
          <cell r="U1417">
            <v>9006929</v>
          </cell>
          <cell r="V1417" t="str">
            <v>VALVULA DE PIE 4102E 31 MM (1-1/4")</v>
          </cell>
          <cell r="W1417">
            <v>1</v>
          </cell>
          <cell r="Y1417">
            <v>21.04</v>
          </cell>
        </row>
        <row r="1418">
          <cell r="U1418">
            <v>9006930</v>
          </cell>
          <cell r="V1418" t="str">
            <v>VALVULA DE PIE 4104E 38 MM (1-1/2")</v>
          </cell>
          <cell r="W1418">
            <v>18</v>
          </cell>
          <cell r="Y1418">
            <v>44.48</v>
          </cell>
        </row>
        <row r="1419">
          <cell r="U1419">
            <v>9006931</v>
          </cell>
          <cell r="V1419" t="str">
            <v>VALVULA DE PIE 4104E 50 MM (2")</v>
          </cell>
          <cell r="W1419">
            <v>0</v>
          </cell>
          <cell r="Y1419">
            <v>22.84</v>
          </cell>
        </row>
        <row r="1420">
          <cell r="U1420">
            <v>9006933</v>
          </cell>
          <cell r="V1420" t="str">
            <v>VALVULA DE PIE 4107E 75 MM (3")</v>
          </cell>
          <cell r="W1420">
            <v>0</v>
          </cell>
          <cell r="Y1420">
            <v>209.92</v>
          </cell>
        </row>
        <row r="1421">
          <cell r="U1421">
            <v>9006934</v>
          </cell>
          <cell r="V1421" t="str">
            <v>VALVULA DE PIE 4108E 100 MM (4")</v>
          </cell>
          <cell r="W1421">
            <v>0</v>
          </cell>
          <cell r="Y1421">
            <v>363.45</v>
          </cell>
        </row>
        <row r="1422">
          <cell r="U1422">
            <v>9006989</v>
          </cell>
          <cell r="V1422" t="str">
            <v>MOTOR SUM FRANK. ELEC. 10 HP 1 PH 230 V</v>
          </cell>
          <cell r="W1422">
            <v>0</v>
          </cell>
          <cell r="Y1422">
            <v>0</v>
          </cell>
        </row>
        <row r="1423">
          <cell r="U1423">
            <v>9006990</v>
          </cell>
          <cell r="V1423" t="str">
            <v>MOTOR SUM FRANK. ELEC. 15 HP 1 PH 230 V</v>
          </cell>
          <cell r="W1423">
            <v>0</v>
          </cell>
          <cell r="Y1423">
            <v>0</v>
          </cell>
        </row>
        <row r="1424">
          <cell r="U1424">
            <v>9006994</v>
          </cell>
          <cell r="V1424" t="str">
            <v>MOTOR SUM FRANK. ELEC. 30 HP 3 PH 460 V</v>
          </cell>
          <cell r="W1424">
            <v>0</v>
          </cell>
          <cell r="Y1424">
            <v>0</v>
          </cell>
        </row>
        <row r="1425">
          <cell r="U1425">
            <v>9007058</v>
          </cell>
          <cell r="V1425" t="str">
            <v>INTERRUPTOR DE FLOTADOR 3 METROS</v>
          </cell>
          <cell r="W1425">
            <v>25</v>
          </cell>
          <cell r="Y1425">
            <v>17.14</v>
          </cell>
        </row>
        <row r="1426">
          <cell r="U1426">
            <v>9007079</v>
          </cell>
          <cell r="V1426" t="str">
            <v>VALVULA ELECTRICA 50MM 2" REGU/PRES TORO</v>
          </cell>
          <cell r="W1426">
            <v>1</v>
          </cell>
          <cell r="Y1426">
            <v>0</v>
          </cell>
        </row>
        <row r="1427">
          <cell r="U1427">
            <v>9007129</v>
          </cell>
          <cell r="V1427" t="str">
            <v>MODULO 2 ESTAC P/ CONTROLADOR TMC-212</v>
          </cell>
          <cell r="W1427">
            <v>96</v>
          </cell>
          <cell r="Y1427">
            <v>23.45</v>
          </cell>
        </row>
        <row r="1428">
          <cell r="U1428">
            <v>9007130</v>
          </cell>
          <cell r="V1428" t="str">
            <v>CONTROLADORGREEN KEPPER DE TORO GK212-04</v>
          </cell>
          <cell r="W1428">
            <v>0</v>
          </cell>
          <cell r="Y1428">
            <v>94.24</v>
          </cell>
        </row>
        <row r="1429">
          <cell r="U1429">
            <v>9007152</v>
          </cell>
          <cell r="V1429" t="str">
            <v>ASPERSOR TORO 570Z 100MM(4") C/SIST COM</v>
          </cell>
          <cell r="W1429">
            <v>0</v>
          </cell>
          <cell r="Y1429">
            <v>1.28</v>
          </cell>
        </row>
        <row r="1430">
          <cell r="U1430">
            <v>9007251</v>
          </cell>
          <cell r="V1430" t="str">
            <v>AIREADOR 15-BER2</v>
          </cell>
          <cell r="W1430">
            <v>1</v>
          </cell>
          <cell r="Y1430">
            <v>0</v>
          </cell>
        </row>
        <row r="1431">
          <cell r="U1431">
            <v>9007255</v>
          </cell>
          <cell r="V1431" t="str">
            <v>AIREADOR 22-BER4</v>
          </cell>
          <cell r="W1431">
            <v>1</v>
          </cell>
          <cell r="Y1431">
            <v>1494.76</v>
          </cell>
        </row>
        <row r="1432">
          <cell r="U1432">
            <v>9007257</v>
          </cell>
          <cell r="V1432" t="str">
            <v>AIREADOR 37-BER4</v>
          </cell>
          <cell r="W1432">
            <v>5</v>
          </cell>
          <cell r="Y1432">
            <v>2319.69</v>
          </cell>
        </row>
        <row r="1433">
          <cell r="U1433">
            <v>9007333</v>
          </cell>
          <cell r="V1433" t="str">
            <v>EMPAQUE PARA FLANGER 2-1/2</v>
          </cell>
          <cell r="W1433">
            <v>4</v>
          </cell>
          <cell r="Y1433">
            <v>4.24</v>
          </cell>
        </row>
        <row r="1434">
          <cell r="U1434">
            <v>9007336</v>
          </cell>
          <cell r="V1434" t="str">
            <v>CONECTOR METALICO PARA CABLE TSJ 1/2"</v>
          </cell>
          <cell r="W1434">
            <v>39</v>
          </cell>
          <cell r="Y1434">
            <v>0.4</v>
          </cell>
        </row>
        <row r="1435">
          <cell r="U1435">
            <v>9007359</v>
          </cell>
          <cell r="V1435" t="str">
            <v>TE LISA PVC PRES 75MM(3")X18MM(3/4") BL</v>
          </cell>
          <cell r="W1435">
            <v>0</v>
          </cell>
          <cell r="Y1435">
            <v>15.487500000000001</v>
          </cell>
        </row>
        <row r="1436">
          <cell r="U1436">
            <v>9007360</v>
          </cell>
          <cell r="V1436" t="str">
            <v>TE LISA PVC RED 75MM(3")X25MM(1") BL</v>
          </cell>
          <cell r="W1436">
            <v>0</v>
          </cell>
          <cell r="Y1436">
            <v>17.209499999999998</v>
          </cell>
        </row>
        <row r="1437">
          <cell r="U1437">
            <v>9007361</v>
          </cell>
          <cell r="V1437" t="str">
            <v>TE LISA PVC PRES 100MM(4")X18MM(3/4") BL</v>
          </cell>
          <cell r="W1437">
            <v>0</v>
          </cell>
          <cell r="Y1437">
            <v>33.6</v>
          </cell>
        </row>
        <row r="1438">
          <cell r="U1438">
            <v>9007363</v>
          </cell>
          <cell r="V1438" t="str">
            <v>TE LISA PVC PRES 100MM(4")X75MM(3") BL</v>
          </cell>
          <cell r="W1438">
            <v>0</v>
          </cell>
          <cell r="Y1438">
            <v>37.338000000000001</v>
          </cell>
        </row>
        <row r="1439">
          <cell r="U1439">
            <v>9007367</v>
          </cell>
          <cell r="V1439" t="str">
            <v>CRUZ LISA PVC PRES 62MM(2 1/2") BL</v>
          </cell>
          <cell r="W1439">
            <v>9</v>
          </cell>
          <cell r="Y1439">
            <v>29.0535</v>
          </cell>
        </row>
        <row r="1440">
          <cell r="U1440">
            <v>9007387</v>
          </cell>
          <cell r="V1440" t="str">
            <v>YE DOBLE PVC SANI 100MM (4") PG BL</v>
          </cell>
          <cell r="W1440">
            <v>29</v>
          </cell>
          <cell r="Y1440">
            <v>54.432000000000002</v>
          </cell>
        </row>
        <row r="1441">
          <cell r="U1441">
            <v>9007443</v>
          </cell>
          <cell r="V1441" t="str">
            <v>MOTOR SUMERG 1 HP/1PH/230 V</v>
          </cell>
          <cell r="W1441">
            <v>1</v>
          </cell>
          <cell r="Y1441">
            <v>360.97</v>
          </cell>
        </row>
        <row r="1442">
          <cell r="U1442">
            <v>9007444</v>
          </cell>
          <cell r="V1442" t="str">
            <v>MOTOR SUMERG 1.5 HP/1PH/230 V</v>
          </cell>
          <cell r="W1442">
            <v>0</v>
          </cell>
          <cell r="Y1442">
            <v>405.31</v>
          </cell>
        </row>
        <row r="1443">
          <cell r="U1443">
            <v>9007448</v>
          </cell>
          <cell r="V1443" t="str">
            <v>COMBO PE100 C/TANQUE CHALLENGE</v>
          </cell>
          <cell r="W1443">
            <v>12</v>
          </cell>
          <cell r="Y1443">
            <v>205.38</v>
          </cell>
        </row>
        <row r="1444">
          <cell r="U1444">
            <v>9007473</v>
          </cell>
          <cell r="V1444" t="str">
            <v>DESGRASADORES PEQUEÑOS</v>
          </cell>
          <cell r="W1444">
            <v>1</v>
          </cell>
          <cell r="Y1444">
            <v>0</v>
          </cell>
        </row>
        <row r="1445">
          <cell r="U1445">
            <v>9007511</v>
          </cell>
          <cell r="V1445" t="str">
            <v>CINTA SCOTCH 3319MM X20</v>
          </cell>
          <cell r="W1445">
            <v>0</v>
          </cell>
          <cell r="Y1445">
            <v>3.2</v>
          </cell>
        </row>
        <row r="1446">
          <cell r="U1446">
            <v>9007523</v>
          </cell>
          <cell r="V1446" t="str">
            <v>FLANGER PVC PRESION 200MM(8") GRIS</v>
          </cell>
          <cell r="W1446">
            <v>0</v>
          </cell>
          <cell r="Y1446">
            <v>152.28</v>
          </cell>
        </row>
        <row r="1447">
          <cell r="U1447">
            <v>9007532</v>
          </cell>
          <cell r="V1447" t="str">
            <v>KILO FLEJE METALICO 102.5</v>
          </cell>
          <cell r="W1447">
            <v>0</v>
          </cell>
          <cell r="Y1447">
            <v>1.08</v>
          </cell>
        </row>
        <row r="1448">
          <cell r="U1448">
            <v>9007532</v>
          </cell>
          <cell r="V1448" t="str">
            <v>KILO FLEJE METALICO 102.5</v>
          </cell>
          <cell r="W1448">
            <v>0</v>
          </cell>
          <cell r="Y1448">
            <v>1.08</v>
          </cell>
        </row>
        <row r="1449">
          <cell r="U1449">
            <v>9007532</v>
          </cell>
          <cell r="V1449" t="str">
            <v>KILO FLEJE METALICO 102.5</v>
          </cell>
          <cell r="W1449">
            <v>345.71</v>
          </cell>
          <cell r="Y1449">
            <v>1.08</v>
          </cell>
        </row>
        <row r="1450">
          <cell r="U1450">
            <v>9007646</v>
          </cell>
          <cell r="V1450" t="str">
            <v>REDUCCION HG 75MM(3") X 50MM(2")</v>
          </cell>
          <cell r="W1450">
            <v>0</v>
          </cell>
          <cell r="Y1450">
            <v>0</v>
          </cell>
        </row>
        <row r="1451">
          <cell r="U1451">
            <v>9007703</v>
          </cell>
          <cell r="V1451" t="str">
            <v>KILO FLEJE METALICO 111.5MM CA</v>
          </cell>
          <cell r="W1451">
            <v>0</v>
          </cell>
          <cell r="Y1451">
            <v>1.53</v>
          </cell>
        </row>
        <row r="1452">
          <cell r="U1452">
            <v>9007703</v>
          </cell>
          <cell r="V1452" t="str">
            <v>KILO FLEJE METALICO 111.5MM CA</v>
          </cell>
          <cell r="W1452">
            <v>2796</v>
          </cell>
          <cell r="Y1452">
            <v>1.53</v>
          </cell>
        </row>
        <row r="1453">
          <cell r="U1453">
            <v>9007703</v>
          </cell>
          <cell r="V1453" t="str">
            <v>KILO FLEJE METALICO 111.5MM CA</v>
          </cell>
          <cell r="W1453">
            <v>0</v>
          </cell>
          <cell r="Y1453">
            <v>1.53</v>
          </cell>
        </row>
        <row r="1454">
          <cell r="U1454">
            <v>9007703</v>
          </cell>
          <cell r="V1454" t="str">
            <v>KILO FLEJE METALICO 111.5MM CA</v>
          </cell>
          <cell r="W1454">
            <v>261.45</v>
          </cell>
          <cell r="Y1454">
            <v>1.53</v>
          </cell>
        </row>
        <row r="1455">
          <cell r="U1455">
            <v>9007850</v>
          </cell>
          <cell r="V1455" t="str">
            <v>SELLO MECÁNICO HQQE CR CRI CRN 10-15-20</v>
          </cell>
          <cell r="W1455">
            <v>1</v>
          </cell>
          <cell r="Y1455">
            <v>604.47</v>
          </cell>
        </row>
        <row r="1456">
          <cell r="U1456">
            <v>9007869</v>
          </cell>
          <cell r="V1456" t="str">
            <v>SELLO MEC. CR20 96511844 GRUNDFOS</v>
          </cell>
          <cell r="W1456">
            <v>2</v>
          </cell>
          <cell r="Y1456">
            <v>293</v>
          </cell>
        </row>
        <row r="1457">
          <cell r="U1457">
            <v>9007900</v>
          </cell>
          <cell r="V1457" t="str">
            <v>PANEL COMPLETO 2.5 H.P.</v>
          </cell>
          <cell r="W1457">
            <v>0</v>
          </cell>
          <cell r="Y1457">
            <v>0</v>
          </cell>
        </row>
        <row r="1458">
          <cell r="U1458">
            <v>9007901</v>
          </cell>
          <cell r="V1458" t="str">
            <v>TEE HG 38MM(1-1/2")</v>
          </cell>
          <cell r="W1458">
            <v>13</v>
          </cell>
          <cell r="Y1458">
            <v>1.85</v>
          </cell>
        </row>
        <row r="1459">
          <cell r="U1459">
            <v>9007903</v>
          </cell>
          <cell r="V1459" t="str">
            <v>UNION TOPE HG 25MM(1)</v>
          </cell>
          <cell r="W1459">
            <v>16</v>
          </cell>
          <cell r="Y1459">
            <v>7.97</v>
          </cell>
        </row>
        <row r="1460">
          <cell r="U1460">
            <v>9007919</v>
          </cell>
          <cell r="V1460" t="str">
            <v>REDUCCION HG 18MM(3/4")X12MM(1/2")</v>
          </cell>
          <cell r="W1460">
            <v>15</v>
          </cell>
          <cell r="Y1460">
            <v>0</v>
          </cell>
        </row>
        <row r="1461">
          <cell r="U1461">
            <v>9007977</v>
          </cell>
          <cell r="V1461" t="str">
            <v>KIT PIEZAS ELECT. MQ3-45</v>
          </cell>
          <cell r="W1461">
            <v>0</v>
          </cell>
          <cell r="Y1461">
            <v>0</v>
          </cell>
        </row>
        <row r="1462">
          <cell r="U1462">
            <v>9007979</v>
          </cell>
          <cell r="V1462" t="str">
            <v>SEAL KIT CH2/4 AUUE / AUUV N/P 985848</v>
          </cell>
          <cell r="W1462">
            <v>1</v>
          </cell>
          <cell r="Y1462">
            <v>184.89</v>
          </cell>
        </row>
        <row r="1463">
          <cell r="U1463">
            <v>9008012</v>
          </cell>
          <cell r="V1463" t="str">
            <v>EJE P/BOMBA SERIE GPU85V14</v>
          </cell>
          <cell r="W1463">
            <v>0</v>
          </cell>
          <cell r="Y1463">
            <v>0</v>
          </cell>
        </row>
        <row r="1464">
          <cell r="U1464">
            <v>9008043</v>
          </cell>
          <cell r="V1464" t="str">
            <v>BOMBA JET PROF 1 HP/1PH/110 BOQUILLA P30</v>
          </cell>
          <cell r="W1464">
            <v>0</v>
          </cell>
          <cell r="Y1464">
            <v>0</v>
          </cell>
        </row>
        <row r="1465">
          <cell r="U1465">
            <v>9008094</v>
          </cell>
          <cell r="V1465" t="str">
            <v>FILTRO DISCOS ARKAL 1" 140MESH</v>
          </cell>
          <cell r="W1465">
            <v>9</v>
          </cell>
          <cell r="Y1465">
            <v>65.94</v>
          </cell>
        </row>
        <row r="1466">
          <cell r="U1466">
            <v>9008097</v>
          </cell>
          <cell r="V1466" t="str">
            <v>FILTRO GRAVA 20-2" NPTA 31</v>
          </cell>
          <cell r="W1466">
            <v>63</v>
          </cell>
          <cell r="Y1466">
            <v>733.87</v>
          </cell>
        </row>
        <row r="1467">
          <cell r="U1467">
            <v>9008154</v>
          </cell>
          <cell r="V1467" t="str">
            <v>SELLO MECANICO P/CR32</v>
          </cell>
          <cell r="W1467">
            <v>1</v>
          </cell>
          <cell r="Y1467">
            <v>0</v>
          </cell>
        </row>
        <row r="1468">
          <cell r="U1468">
            <v>9008167</v>
          </cell>
          <cell r="V1468" t="str">
            <v>UNION DRESSER 100MM(4")</v>
          </cell>
          <cell r="W1468">
            <v>0</v>
          </cell>
          <cell r="Y1468">
            <v>0</v>
          </cell>
        </row>
        <row r="1469">
          <cell r="U1469">
            <v>9008168</v>
          </cell>
          <cell r="V1469" t="str">
            <v>UNION DRESSER 150MM(6")</v>
          </cell>
          <cell r="W1469">
            <v>1</v>
          </cell>
          <cell r="Y1469">
            <v>237.5</v>
          </cell>
        </row>
        <row r="1470">
          <cell r="U1470">
            <v>9008257</v>
          </cell>
          <cell r="V1470" t="str">
            <v>REDUCCION HG 100MM(4") X 50MM(2")</v>
          </cell>
          <cell r="W1470">
            <v>0</v>
          </cell>
          <cell r="Y1470">
            <v>0</v>
          </cell>
        </row>
        <row r="1471">
          <cell r="U1471">
            <v>9008412</v>
          </cell>
          <cell r="V1471" t="str">
            <v>CODO C/R PVC PRES 62MM ( 2 1/2")X90 BL</v>
          </cell>
          <cell r="W1471">
            <v>0</v>
          </cell>
          <cell r="Y1471">
            <v>20.748000000000001</v>
          </cell>
        </row>
        <row r="1472">
          <cell r="U1472">
            <v>9008437</v>
          </cell>
          <cell r="V1472" t="str">
            <v>TE LISA PVC PRES 31MM(1 1/4")X12MM1/2"BL</v>
          </cell>
          <cell r="W1472">
            <v>0</v>
          </cell>
          <cell r="Y1472">
            <v>3.2025000000000001</v>
          </cell>
        </row>
        <row r="1473">
          <cell r="U1473">
            <v>9008444</v>
          </cell>
          <cell r="V1473" t="str">
            <v>VALVULA PASO BRONCE 3/4"</v>
          </cell>
          <cell r="W1473">
            <v>3</v>
          </cell>
          <cell r="Y1473">
            <v>7.74</v>
          </cell>
        </row>
        <row r="1474">
          <cell r="U1474">
            <v>9008448</v>
          </cell>
          <cell r="V1474" t="str">
            <v>RED LI PVC PRES 62MM(2 1/2")X18MM(3/4")</v>
          </cell>
          <cell r="W1474">
            <v>1</v>
          </cell>
          <cell r="Y1474">
            <v>6.9930000000000003</v>
          </cell>
        </row>
        <row r="1475">
          <cell r="U1475">
            <v>9008545</v>
          </cell>
          <cell r="V1475" t="str">
            <v>ROLLO SOLDADURA HDPE 5MM PESO 5KGS</v>
          </cell>
          <cell r="W1475">
            <v>8</v>
          </cell>
          <cell r="Y1475">
            <v>135</v>
          </cell>
        </row>
        <row r="1476">
          <cell r="U1476">
            <v>9008547</v>
          </cell>
          <cell r="V1476" t="str">
            <v>GEOMEMBRANA HDPE 1.0MM .</v>
          </cell>
          <cell r="W1476">
            <v>379.68</v>
          </cell>
          <cell r="Y1476">
            <v>11.4</v>
          </cell>
        </row>
        <row r="1477">
          <cell r="U1477">
            <v>9008548</v>
          </cell>
          <cell r="V1477" t="str">
            <v>GEOMEMBRANA HDPE 1.5MM</v>
          </cell>
          <cell r="W1477">
            <v>2140.2600000000002</v>
          </cell>
          <cell r="Y1477">
            <v>5</v>
          </cell>
        </row>
        <row r="1478">
          <cell r="U1478">
            <v>9008552</v>
          </cell>
          <cell r="V1478" t="str">
            <v>GT131 GEOTEXT. NOTEJIDO 3.81mX110m 105G</v>
          </cell>
          <cell r="W1478">
            <v>1928.82</v>
          </cell>
          <cell r="Y1478">
            <v>0.65</v>
          </cell>
        </row>
        <row r="1479">
          <cell r="U1479">
            <v>9008553</v>
          </cell>
          <cell r="V1479" t="str">
            <v>GT135 GEOTEXT. NOTEJIDO 3.81mX110m 119G</v>
          </cell>
          <cell r="W1479">
            <v>0</v>
          </cell>
          <cell r="Y1479">
            <v>0</v>
          </cell>
        </row>
        <row r="1480">
          <cell r="U1480">
            <v>9008557</v>
          </cell>
          <cell r="V1480" t="str">
            <v>GT160 GEOTEXT. NOTEJIDO 3.81mX110m 200G</v>
          </cell>
          <cell r="W1480">
            <v>2505.31</v>
          </cell>
          <cell r="Y1480">
            <v>0.75</v>
          </cell>
        </row>
        <row r="1481">
          <cell r="U1481">
            <v>9008578</v>
          </cell>
          <cell r="V1481" t="str">
            <v>VALVULA BOLA PVC LISA PRES 18MM(3/4")BL</v>
          </cell>
          <cell r="W1481">
            <v>0</v>
          </cell>
          <cell r="Y1481">
            <v>1.43</v>
          </cell>
        </row>
        <row r="1482">
          <cell r="U1482">
            <v>9008617</v>
          </cell>
          <cell r="V1482" t="str">
            <v>NIPLE HG 50MM(2") X 8"</v>
          </cell>
          <cell r="W1482">
            <v>0</v>
          </cell>
          <cell r="Y1482">
            <v>0</v>
          </cell>
        </row>
        <row r="1483">
          <cell r="U1483">
            <v>9026489</v>
          </cell>
          <cell r="V1483" t="str">
            <v>FILTRO ARKAL ANILLAS 3/4"NPT- 120 MESH</v>
          </cell>
          <cell r="W1483">
            <v>231</v>
          </cell>
          <cell r="Y1483">
            <v>13.5</v>
          </cell>
        </row>
        <row r="1484">
          <cell r="U1484">
            <v>9008753</v>
          </cell>
          <cell r="V1484" t="str">
            <v>BATERIA ARKAL CRISTAL SK 2 X 3" VITAULIC</v>
          </cell>
          <cell r="W1484">
            <v>0</v>
          </cell>
          <cell r="Y1484">
            <v>0</v>
          </cell>
        </row>
        <row r="1485">
          <cell r="U1485">
            <v>9008761</v>
          </cell>
          <cell r="V1485" t="str">
            <v>VALVULA DOROT H.F. 2"BRIDA CON FLOTADOR</v>
          </cell>
          <cell r="W1485">
            <v>3</v>
          </cell>
          <cell r="Y1485">
            <v>0</v>
          </cell>
        </row>
        <row r="1486">
          <cell r="U1486">
            <v>9008762</v>
          </cell>
          <cell r="V1486" t="str">
            <v>VALVULA DOROT H.F. 3"BRIDA C/FLOTADOR 47</v>
          </cell>
          <cell r="W1486">
            <v>2</v>
          </cell>
          <cell r="Y1486">
            <v>0</v>
          </cell>
        </row>
        <row r="1487">
          <cell r="U1487">
            <v>9008763</v>
          </cell>
          <cell r="V1487" t="str">
            <v>VALVULA DOROT H.F. 4"BRIDA C/FLOTADOR 47</v>
          </cell>
          <cell r="W1487">
            <v>3</v>
          </cell>
          <cell r="Y1487">
            <v>0</v>
          </cell>
        </row>
        <row r="1488">
          <cell r="U1488">
            <v>9008769</v>
          </cell>
          <cell r="V1488" t="str">
            <v>NIPLE HG CED 40 31MM(1-1/4") X 150MM(6")</v>
          </cell>
          <cell r="W1488">
            <v>0</v>
          </cell>
          <cell r="Y1488">
            <v>0</v>
          </cell>
        </row>
        <row r="1489">
          <cell r="U1489">
            <v>9008850</v>
          </cell>
          <cell r="V1489" t="str">
            <v>TEE 20MM POLIETILENO</v>
          </cell>
          <cell r="W1489">
            <v>960</v>
          </cell>
          <cell r="Y1489">
            <v>0.41</v>
          </cell>
        </row>
        <row r="1490">
          <cell r="U1490">
            <v>9008914</v>
          </cell>
          <cell r="V1490" t="str">
            <v>TE LI PVC PRES 62MM(2 1/2")X25MM(1")BL</v>
          </cell>
          <cell r="W1490">
            <v>0</v>
          </cell>
          <cell r="Y1490">
            <v>13.198499999999999</v>
          </cell>
        </row>
        <row r="1491">
          <cell r="U1491">
            <v>9009100</v>
          </cell>
          <cell r="V1491" t="str">
            <v>METRO CABLE THHN #4 ROJO</v>
          </cell>
          <cell r="W1491">
            <v>6.3</v>
          </cell>
          <cell r="Y1491">
            <v>0</v>
          </cell>
        </row>
        <row r="1492">
          <cell r="U1492">
            <v>9009166</v>
          </cell>
          <cell r="V1492" t="str">
            <v>CABLE SUMERGIBLE NO 14 X 3 SIN TIERRA</v>
          </cell>
          <cell r="W1492">
            <v>8.8000000000000007</v>
          </cell>
          <cell r="Y1492">
            <v>2.19</v>
          </cell>
        </row>
        <row r="1493">
          <cell r="U1493">
            <v>9009245</v>
          </cell>
          <cell r="V1493" t="str">
            <v>NIPLE HG CED 40 6MM(1/4")X 75MM(3")</v>
          </cell>
          <cell r="W1493">
            <v>3</v>
          </cell>
          <cell r="Y1493">
            <v>0</v>
          </cell>
        </row>
        <row r="1494">
          <cell r="U1494">
            <v>9009353</v>
          </cell>
          <cell r="V1494" t="str">
            <v>NIPLE HG 38MM(1-1/2") X 100MM</v>
          </cell>
          <cell r="W1494">
            <v>10</v>
          </cell>
          <cell r="Y1494">
            <v>1</v>
          </cell>
        </row>
        <row r="1495">
          <cell r="U1495">
            <v>9009354</v>
          </cell>
          <cell r="V1495" t="str">
            <v>NIPLE HG 38MM(1-1/2") X 150MM</v>
          </cell>
          <cell r="W1495">
            <v>2</v>
          </cell>
          <cell r="Y1495">
            <v>0</v>
          </cell>
        </row>
        <row r="1496">
          <cell r="U1496">
            <v>9009355</v>
          </cell>
          <cell r="V1496" t="str">
            <v>NIPLE HG CED 40 38MM(1-1/2") X 2 M</v>
          </cell>
          <cell r="W1496">
            <v>0</v>
          </cell>
          <cell r="Y1496">
            <v>0</v>
          </cell>
        </row>
        <row r="1497">
          <cell r="U1497">
            <v>9009364</v>
          </cell>
          <cell r="V1497" t="str">
            <v>TAPON MACHO HG 38MM(1-1/2)</v>
          </cell>
          <cell r="W1497">
            <v>6</v>
          </cell>
          <cell r="Y1497">
            <v>1.47</v>
          </cell>
        </row>
        <row r="1498">
          <cell r="U1498">
            <v>9009365</v>
          </cell>
          <cell r="V1498" t="str">
            <v>TEE HG 31MM(1-1/4")</v>
          </cell>
          <cell r="W1498">
            <v>40</v>
          </cell>
          <cell r="Y1498">
            <v>2.5299999999999998</v>
          </cell>
        </row>
        <row r="1499">
          <cell r="U1499">
            <v>9009386</v>
          </cell>
          <cell r="V1499" t="str">
            <v>EMPAQUE PARA BRIDA 150MM(6")</v>
          </cell>
          <cell r="W1499">
            <v>5</v>
          </cell>
          <cell r="Y1499">
            <v>8.73</v>
          </cell>
        </row>
        <row r="1500">
          <cell r="U1500">
            <v>9009387</v>
          </cell>
          <cell r="V1500" t="str">
            <v>CODO HG 12MM(1/2") X 90</v>
          </cell>
          <cell r="W1500">
            <v>0</v>
          </cell>
          <cell r="Y1500">
            <v>0</v>
          </cell>
        </row>
        <row r="1501">
          <cell r="U1501">
            <v>9009388</v>
          </cell>
          <cell r="V1501" t="str">
            <v>REDUCCION HG 31MM(1-1/4")X25MM(1")</v>
          </cell>
          <cell r="W1501">
            <v>51</v>
          </cell>
          <cell r="Y1501">
            <v>0</v>
          </cell>
        </row>
        <row r="1502">
          <cell r="U1502">
            <v>9009390</v>
          </cell>
          <cell r="V1502" t="str">
            <v>CODO HG 31MM(1-1/4") X 45</v>
          </cell>
          <cell r="W1502">
            <v>3</v>
          </cell>
          <cell r="Y1502">
            <v>0</v>
          </cell>
        </row>
        <row r="1503">
          <cell r="U1503">
            <v>9009434</v>
          </cell>
          <cell r="V1503" t="str">
            <v>TEE REDUCIDA PVC LISA 2-1/2" X 2" SCH 40</v>
          </cell>
          <cell r="W1503">
            <v>0</v>
          </cell>
          <cell r="Y1503">
            <v>11.875500000000001</v>
          </cell>
        </row>
        <row r="1504">
          <cell r="U1504">
            <v>9009435</v>
          </cell>
          <cell r="V1504" t="str">
            <v>TEE REDUCIDA PVC LISA 3" X 1-1/4" SCH 40</v>
          </cell>
          <cell r="W1504">
            <v>0</v>
          </cell>
          <cell r="Y1504">
            <v>15.487500000000001</v>
          </cell>
        </row>
        <row r="1505">
          <cell r="U1505">
            <v>9009527</v>
          </cell>
          <cell r="V1505" t="str">
            <v>TAPON MACHO C/R PVC PRES 62(2 1/2") BL</v>
          </cell>
          <cell r="W1505">
            <v>0</v>
          </cell>
          <cell r="Y1505">
            <v>0</v>
          </cell>
        </row>
        <row r="1506">
          <cell r="U1506">
            <v>9009612</v>
          </cell>
          <cell r="V1506" t="str">
            <v>CODO PVC 100MM( 4")X90 SCH40 C/R</v>
          </cell>
          <cell r="W1506">
            <v>3</v>
          </cell>
          <cell r="Y1506">
            <v>36.875999999999998</v>
          </cell>
        </row>
        <row r="1507">
          <cell r="U1507">
            <v>9009624</v>
          </cell>
          <cell r="V1507" t="str">
            <v>ADSA 1532AG TAPON 375MM (15")</v>
          </cell>
          <cell r="W1507">
            <v>1</v>
          </cell>
          <cell r="Y1507">
            <v>0</v>
          </cell>
        </row>
        <row r="1508">
          <cell r="U1508">
            <v>9009730</v>
          </cell>
          <cell r="V1508" t="str">
            <v>TEE HG 25MM(1")</v>
          </cell>
          <cell r="W1508">
            <v>1</v>
          </cell>
          <cell r="Y1508">
            <v>1.75</v>
          </cell>
        </row>
        <row r="1509">
          <cell r="U1509">
            <v>9009731</v>
          </cell>
          <cell r="V1509" t="str">
            <v>TEE HG 18MM(3/4")</v>
          </cell>
          <cell r="W1509">
            <v>4</v>
          </cell>
          <cell r="Y1509">
            <v>1</v>
          </cell>
        </row>
        <row r="1510">
          <cell r="U1510">
            <v>9009732</v>
          </cell>
          <cell r="V1510" t="str">
            <v>REDUCCION HG 50MM(2") X 25MM(1")</v>
          </cell>
          <cell r="W1510">
            <v>0</v>
          </cell>
          <cell r="Y1510">
            <v>0</v>
          </cell>
        </row>
        <row r="1511">
          <cell r="U1511">
            <v>9009858</v>
          </cell>
          <cell r="V1511" t="str">
            <v>VAL. COMPUERTA AWWA C509UL/FM 100MM(4'')</v>
          </cell>
          <cell r="W1511">
            <v>0</v>
          </cell>
          <cell r="Y1511">
            <v>0</v>
          </cell>
        </row>
        <row r="1512">
          <cell r="U1512">
            <v>9009863</v>
          </cell>
          <cell r="V1512" t="str">
            <v>VAL. COMPUERTA AWWA C509UL/FM 75MM(3'')</v>
          </cell>
          <cell r="W1512">
            <v>0</v>
          </cell>
          <cell r="Y1512">
            <v>0</v>
          </cell>
        </row>
        <row r="1513">
          <cell r="U1513">
            <v>9009870</v>
          </cell>
          <cell r="V1513" t="str">
            <v>VALVULA DE 250MM HF ( 10" )</v>
          </cell>
          <cell r="W1513">
            <v>2</v>
          </cell>
          <cell r="Y1513">
            <v>0</v>
          </cell>
        </row>
        <row r="1514">
          <cell r="U1514">
            <v>9009980</v>
          </cell>
          <cell r="V1514" t="str">
            <v>VALVULA BOLA LISA PVC PRES 38MM(1 1/2")B</v>
          </cell>
          <cell r="W1514">
            <v>15</v>
          </cell>
          <cell r="Y1514">
            <v>3.56</v>
          </cell>
        </row>
        <row r="1515">
          <cell r="U1515">
            <v>9010014</v>
          </cell>
          <cell r="V1515" t="str">
            <v>NIPLE HG 25MM(1") X 150MM(6")</v>
          </cell>
          <cell r="W1515">
            <v>4</v>
          </cell>
          <cell r="Y1515">
            <v>0</v>
          </cell>
        </row>
        <row r="1516">
          <cell r="U1516">
            <v>9010194</v>
          </cell>
          <cell r="V1516" t="str">
            <v>REDUCCION HG 100MM(4") X 75MM(3")</v>
          </cell>
          <cell r="W1516">
            <v>1</v>
          </cell>
          <cell r="Y1516">
            <v>0</v>
          </cell>
        </row>
        <row r="1517">
          <cell r="U1517">
            <v>9010195</v>
          </cell>
          <cell r="V1517" t="str">
            <v>REDUCCION HG 75MM(3") X 12MM(1/2")</v>
          </cell>
          <cell r="W1517">
            <v>0</v>
          </cell>
          <cell r="Y1517">
            <v>0</v>
          </cell>
        </row>
        <row r="1518">
          <cell r="U1518">
            <v>9010310</v>
          </cell>
          <cell r="V1518" t="str">
            <v>TE LI PVC PRES 50MM(2")X38MM("1 1/2) BL</v>
          </cell>
          <cell r="W1518">
            <v>20</v>
          </cell>
          <cell r="Y1518">
            <v>5.2919999999999998</v>
          </cell>
        </row>
        <row r="1519">
          <cell r="U1519">
            <v>9010325</v>
          </cell>
          <cell r="V1519" t="str">
            <v>GEOMEMBRANA DE 2.0MM LISA</v>
          </cell>
          <cell r="W1519">
            <v>29.85</v>
          </cell>
          <cell r="Y1519">
            <v>5.5</v>
          </cell>
        </row>
        <row r="1520">
          <cell r="U1520">
            <v>9010466</v>
          </cell>
          <cell r="V1520" t="str">
            <v>ALICATES PARA SUJETAR GEOMEMBRANA</v>
          </cell>
          <cell r="W1520">
            <v>0</v>
          </cell>
          <cell r="Y1520">
            <v>0</v>
          </cell>
        </row>
        <row r="1521">
          <cell r="U1521">
            <v>9010536</v>
          </cell>
          <cell r="V1521" t="str">
            <v>GAZA EMT 50MM</v>
          </cell>
          <cell r="W1521">
            <v>25</v>
          </cell>
          <cell r="Y1521">
            <v>0</v>
          </cell>
        </row>
        <row r="1522">
          <cell r="U1522">
            <v>9010568</v>
          </cell>
          <cell r="V1522" t="str">
            <v>REDUC HG CED 40 31MM(1-1/4")X12MM(1/2")</v>
          </cell>
          <cell r="W1522">
            <v>2</v>
          </cell>
          <cell r="Y1522">
            <v>0</v>
          </cell>
        </row>
        <row r="1523">
          <cell r="U1523">
            <v>9010569</v>
          </cell>
          <cell r="V1523" t="str">
            <v>REDUC HG CED 40 12MM(1/2")X1/4</v>
          </cell>
          <cell r="W1523">
            <v>0</v>
          </cell>
          <cell r="Y1523">
            <v>0.67</v>
          </cell>
        </row>
        <row r="1524">
          <cell r="U1524">
            <v>9010570</v>
          </cell>
          <cell r="V1524" t="str">
            <v>NIPLE HG 1-1/4 X 125MM(5")</v>
          </cell>
          <cell r="W1524">
            <v>4</v>
          </cell>
          <cell r="Y1524">
            <v>0</v>
          </cell>
        </row>
        <row r="1525">
          <cell r="U1525">
            <v>9010670</v>
          </cell>
          <cell r="V1525" t="str">
            <v>GT140 GEOTEXTIL NO TEJIDO 3.81MX109.70 1</v>
          </cell>
          <cell r="W1525">
            <v>1284.72</v>
          </cell>
          <cell r="Y1525">
            <v>0</v>
          </cell>
        </row>
        <row r="1526">
          <cell r="U1526">
            <v>9010671</v>
          </cell>
          <cell r="V1526" t="str">
            <v>GT142 GEOTEXT. NOTEJIDO 3.81mX110m 150G</v>
          </cell>
          <cell r="W1526">
            <v>1981.47</v>
          </cell>
          <cell r="Y1526">
            <v>1.36</v>
          </cell>
        </row>
        <row r="1527">
          <cell r="U1527">
            <v>9010694</v>
          </cell>
          <cell r="V1527" t="str">
            <v>REDUCCION HG CED40 75MM(3")X31MM(1-1/4")</v>
          </cell>
          <cell r="W1527">
            <v>5</v>
          </cell>
          <cell r="Y1527">
            <v>0</v>
          </cell>
        </row>
        <row r="1528">
          <cell r="U1528">
            <v>9011126</v>
          </cell>
          <cell r="V1528" t="str">
            <v>TUBO HG 31MM(1-1/4") X 6 M</v>
          </cell>
          <cell r="W1528">
            <v>0</v>
          </cell>
          <cell r="Y1528">
            <v>0</v>
          </cell>
        </row>
        <row r="1529">
          <cell r="U1529">
            <v>9011327</v>
          </cell>
          <cell r="V1529" t="str">
            <v>BOMBA SUM. GRUNDFOS 10 HP 85S100-7 S/M</v>
          </cell>
          <cell r="W1529">
            <v>0</v>
          </cell>
          <cell r="Y1529">
            <v>0</v>
          </cell>
        </row>
        <row r="1530">
          <cell r="U1530">
            <v>9011328</v>
          </cell>
          <cell r="V1530" t="str">
            <v>BOMBA SUM. GRUNDFOS 7.5 HP 150S75-3 S/M</v>
          </cell>
          <cell r="W1530">
            <v>1</v>
          </cell>
          <cell r="Y1530">
            <v>934.97</v>
          </cell>
        </row>
        <row r="1531">
          <cell r="U1531">
            <v>9011640</v>
          </cell>
          <cell r="V1531" t="str">
            <v>BOMBA JET PROFUN PA100 P30 60HZ 1PH</v>
          </cell>
          <cell r="W1531">
            <v>0</v>
          </cell>
          <cell r="Y1531">
            <v>206.31</v>
          </cell>
        </row>
        <row r="1532">
          <cell r="U1532">
            <v>9011677</v>
          </cell>
          <cell r="V1532" t="str">
            <v>NIPLE HG 50MM(2") X 100MM(4")</v>
          </cell>
          <cell r="W1532">
            <v>5</v>
          </cell>
          <cell r="Y1532">
            <v>0</v>
          </cell>
        </row>
        <row r="1533">
          <cell r="U1533">
            <v>9011804</v>
          </cell>
          <cell r="V1533" t="str">
            <v>CONTROLADOR TORO 4 EST TMC-212-ID</v>
          </cell>
          <cell r="W1533">
            <v>7</v>
          </cell>
          <cell r="Y1533">
            <v>123</v>
          </cell>
        </row>
        <row r="1534">
          <cell r="U1534">
            <v>9012349</v>
          </cell>
          <cell r="V1534" t="str">
            <v>SELLO MEC. P/FRAME JP213 MONARCH</v>
          </cell>
          <cell r="W1534">
            <v>0</v>
          </cell>
          <cell r="Y1534">
            <v>100.61</v>
          </cell>
        </row>
        <row r="1535">
          <cell r="U1535">
            <v>9012663</v>
          </cell>
          <cell r="V1535" t="str">
            <v>IMPULSOR 12M MONARCH</v>
          </cell>
          <cell r="W1535">
            <v>0</v>
          </cell>
          <cell r="Y1535">
            <v>272.39999999999998</v>
          </cell>
        </row>
        <row r="1536">
          <cell r="U1536">
            <v>9012664</v>
          </cell>
          <cell r="V1536" t="str">
            <v>BOM VERT. CR10-6, 5HP, 3PH,</v>
          </cell>
          <cell r="W1536">
            <v>0</v>
          </cell>
          <cell r="Y1536">
            <v>2622.55</v>
          </cell>
        </row>
        <row r="1537">
          <cell r="U1537">
            <v>9012665</v>
          </cell>
          <cell r="V1537" t="str">
            <v>CHECK VERTICAL 2" FLOMATIC 7937</v>
          </cell>
          <cell r="W1537">
            <v>0</v>
          </cell>
          <cell r="Y1537">
            <v>48</v>
          </cell>
        </row>
        <row r="1538">
          <cell r="U1538">
            <v>9012698</v>
          </cell>
          <cell r="V1538" t="str">
            <v>ADAP. P/FRAME JP213-257-2</v>
          </cell>
          <cell r="W1538">
            <v>0</v>
          </cell>
          <cell r="Y1538">
            <v>145.94</v>
          </cell>
        </row>
        <row r="1539">
          <cell r="U1539">
            <v>9012705</v>
          </cell>
          <cell r="V1539" t="str">
            <v>VALVULA DOROT 47-323-RE-ASA 75MM 3"</v>
          </cell>
          <cell r="W1539">
            <v>0</v>
          </cell>
          <cell r="Y1539">
            <v>266.67</v>
          </cell>
        </row>
        <row r="1540">
          <cell r="U1540">
            <v>9012716</v>
          </cell>
          <cell r="V1540" t="str">
            <v>IMPULSOR PARA NSPHE 3 HP</v>
          </cell>
          <cell r="W1540">
            <v>10</v>
          </cell>
          <cell r="Y1540">
            <v>0</v>
          </cell>
        </row>
        <row r="1541">
          <cell r="U1541">
            <v>9012923</v>
          </cell>
          <cell r="V1541" t="str">
            <v>NIPLE HG 50MM(2") X 300MM</v>
          </cell>
          <cell r="W1541">
            <v>0</v>
          </cell>
          <cell r="Y1541">
            <v>0</v>
          </cell>
        </row>
        <row r="1542">
          <cell r="U1542">
            <v>9013086</v>
          </cell>
          <cell r="V1542" t="str">
            <v>STACK KIT P/CRN16-60</v>
          </cell>
          <cell r="W1542">
            <v>0</v>
          </cell>
          <cell r="Y1542">
            <v>0</v>
          </cell>
        </row>
        <row r="1543">
          <cell r="U1543">
            <v>9013088</v>
          </cell>
          <cell r="V1543" t="str">
            <v>ACOPLE P/CR45-2-1</v>
          </cell>
          <cell r="W1543">
            <v>0</v>
          </cell>
          <cell r="Y1543">
            <v>191.4</v>
          </cell>
        </row>
        <row r="1544">
          <cell r="U1544">
            <v>9013107</v>
          </cell>
          <cell r="V1544" t="str">
            <v>TEE LISA PVC PRES 150MM(6")X100MM(4") BL</v>
          </cell>
          <cell r="W1544">
            <v>0</v>
          </cell>
          <cell r="Y1544">
            <v>90.037499999999994</v>
          </cell>
        </row>
        <row r="1545">
          <cell r="U1545">
            <v>9013108</v>
          </cell>
          <cell r="V1545" t="str">
            <v>TEE LISA PVC PRES 100MM(4")X50MM(2") BL</v>
          </cell>
          <cell r="W1545">
            <v>0</v>
          </cell>
          <cell r="Y1545">
            <v>37.338000000000001</v>
          </cell>
        </row>
        <row r="1546">
          <cell r="U1546">
            <v>9013109</v>
          </cell>
          <cell r="V1546" t="str">
            <v>TEE LISA PVC PRES 75MM(3")X50MM(2") BL</v>
          </cell>
          <cell r="W1546">
            <v>0</v>
          </cell>
          <cell r="Y1546">
            <v>17.209499999999998</v>
          </cell>
        </row>
        <row r="1547">
          <cell r="U1547">
            <v>9013110</v>
          </cell>
          <cell r="V1547" t="str">
            <v>TEE LISA PVC PRES 75MM(3")X12MM(1/2") BL</v>
          </cell>
          <cell r="W1547">
            <v>0</v>
          </cell>
          <cell r="Y1547">
            <v>17.209499999999998</v>
          </cell>
        </row>
        <row r="1548">
          <cell r="U1548">
            <v>9013111</v>
          </cell>
          <cell r="V1548" t="str">
            <v>ADAPTADOR HEMBRA PVC PRES 62MM(21/2")BL</v>
          </cell>
          <cell r="W1548">
            <v>0</v>
          </cell>
          <cell r="Y1548">
            <v>5.8274999999999997</v>
          </cell>
        </row>
        <row r="1549">
          <cell r="U1549">
            <v>9013112</v>
          </cell>
          <cell r="V1549" t="str">
            <v>RED LI PVC PRES 150MM(6")X75MM(3") BL</v>
          </cell>
          <cell r="W1549">
            <v>0</v>
          </cell>
          <cell r="Y1549">
            <v>29.420999999999999</v>
          </cell>
        </row>
        <row r="1550">
          <cell r="U1550">
            <v>9013113</v>
          </cell>
          <cell r="V1550" t="str">
            <v>RED LI PVC PRES 150MM(6")X50MM(2") BL</v>
          </cell>
          <cell r="W1550">
            <v>0</v>
          </cell>
          <cell r="Y1550">
            <v>29.420999999999999</v>
          </cell>
        </row>
        <row r="1551">
          <cell r="U1551">
            <v>9013115</v>
          </cell>
          <cell r="V1551" t="str">
            <v>RED LI PVC PRES 100MM(4")X62MM(2 1/2")BL</v>
          </cell>
          <cell r="W1551">
            <v>0</v>
          </cell>
          <cell r="Y1551">
            <v>15.917999999999999</v>
          </cell>
        </row>
        <row r="1552">
          <cell r="U1552">
            <v>9013116</v>
          </cell>
          <cell r="V1552" t="str">
            <v>marcado p/borrar usar 2013977</v>
          </cell>
          <cell r="W1552">
            <v>0</v>
          </cell>
          <cell r="Y1552">
            <v>0</v>
          </cell>
        </row>
        <row r="1553">
          <cell r="U1553">
            <v>9013117</v>
          </cell>
          <cell r="V1553" t="str">
            <v>RED LI PVC PRES 75MM(3")X38MM(1 1/2") BL</v>
          </cell>
          <cell r="W1553">
            <v>0</v>
          </cell>
          <cell r="Y1553">
            <v>6.258</v>
          </cell>
        </row>
        <row r="1554">
          <cell r="U1554">
            <v>9013118</v>
          </cell>
          <cell r="V1554" t="str">
            <v>RED LI PVC PRES 75MM(3")X25MM(1") BL</v>
          </cell>
          <cell r="W1554">
            <v>0</v>
          </cell>
          <cell r="Y1554">
            <v>6.6254999999999997</v>
          </cell>
        </row>
        <row r="1555">
          <cell r="U1555">
            <v>9013119</v>
          </cell>
          <cell r="V1555" t="str">
            <v>RED LI PVC PRES 75MM(3")X18MM(3/4") BL</v>
          </cell>
          <cell r="W1555">
            <v>0</v>
          </cell>
          <cell r="Y1555">
            <v>7.2240000000000002</v>
          </cell>
        </row>
        <row r="1556">
          <cell r="U1556">
            <v>9013120</v>
          </cell>
          <cell r="V1556" t="str">
            <v>RED LI PVC PRES 75MM(3")X12MM(1/2") BL</v>
          </cell>
          <cell r="W1556">
            <v>0</v>
          </cell>
          <cell r="Y1556">
            <v>4.7699999999999996</v>
          </cell>
        </row>
        <row r="1557">
          <cell r="U1557">
            <v>9013121</v>
          </cell>
          <cell r="V1557" t="str">
            <v>RED LI PVC PRES 62MM(2 1/2")X25MM(1") BL</v>
          </cell>
          <cell r="W1557">
            <v>0</v>
          </cell>
          <cell r="Y1557">
            <v>4.4835000000000003</v>
          </cell>
        </row>
        <row r="1558">
          <cell r="U1558">
            <v>9013122</v>
          </cell>
          <cell r="V1558" t="str">
            <v>TAPON MACHO C/R PVC PRES 25MM (1") BL,</v>
          </cell>
          <cell r="W1558">
            <v>5</v>
          </cell>
          <cell r="Y1558">
            <v>2.63</v>
          </cell>
        </row>
        <row r="1559">
          <cell r="U1559">
            <v>9013123</v>
          </cell>
          <cell r="V1559" t="str">
            <v>TAPON MACHO C/R PVC PRES 18MM (3/4") BL</v>
          </cell>
          <cell r="W1559">
            <v>266</v>
          </cell>
          <cell r="Y1559">
            <v>0.79</v>
          </cell>
        </row>
        <row r="1560">
          <cell r="U1560">
            <v>9013124</v>
          </cell>
          <cell r="V1560" t="str">
            <v>TAPON MACHO C/R PVC PRES 12MM (1/2") BL</v>
          </cell>
          <cell r="W1560">
            <v>297</v>
          </cell>
          <cell r="Y1560">
            <v>0.72</v>
          </cell>
        </row>
        <row r="1561">
          <cell r="U1561">
            <v>9013172</v>
          </cell>
          <cell r="V1561" t="str">
            <v>SELLO MEC HQQE CR32 GRUNDFOS</v>
          </cell>
          <cell r="W1561">
            <v>0</v>
          </cell>
          <cell r="Y1561">
            <v>375</v>
          </cell>
        </row>
        <row r="1562">
          <cell r="U1562">
            <v>9013355</v>
          </cell>
          <cell r="V1562" t="str">
            <v>REDUCCION HG 75MM(3") X 50MM(2")</v>
          </cell>
          <cell r="W1562">
            <v>36</v>
          </cell>
          <cell r="Y1562">
            <v>10.76</v>
          </cell>
        </row>
        <row r="1563">
          <cell r="U1563">
            <v>9013359</v>
          </cell>
          <cell r="V1563" t="str">
            <v>TUBO HG 75MM(3")X 3 M</v>
          </cell>
          <cell r="W1563">
            <v>0</v>
          </cell>
          <cell r="Y1563">
            <v>0</v>
          </cell>
        </row>
        <row r="1564">
          <cell r="U1564">
            <v>9013364</v>
          </cell>
          <cell r="V1564" t="str">
            <v>METRO CABLE THHN #8 AWG NEGRO</v>
          </cell>
          <cell r="W1564">
            <v>0</v>
          </cell>
          <cell r="Y1564">
            <v>0</v>
          </cell>
        </row>
        <row r="1565">
          <cell r="U1565">
            <v>9013382</v>
          </cell>
          <cell r="V1565" t="str">
            <v>TEE LI PVC PRE 62MM(2 1/2"X38MM(1 1/4"BL</v>
          </cell>
          <cell r="W1565">
            <v>1</v>
          </cell>
          <cell r="Y1565">
            <v>11.875500000000001</v>
          </cell>
        </row>
        <row r="1566">
          <cell r="U1566">
            <v>9013416</v>
          </cell>
          <cell r="V1566" t="str">
            <v>STACK KIT P/CR1-15</v>
          </cell>
          <cell r="W1566">
            <v>0</v>
          </cell>
          <cell r="Y1566">
            <v>676.41</v>
          </cell>
        </row>
        <row r="1567">
          <cell r="U1567">
            <v>9013474</v>
          </cell>
          <cell r="V1567" t="str">
            <v>BOMBA MULTIETAPAS P5-250/5 2.5 HP 1PH 60</v>
          </cell>
          <cell r="W1567">
            <v>0</v>
          </cell>
          <cell r="Y1567">
            <v>417.73</v>
          </cell>
        </row>
        <row r="1568">
          <cell r="U1568">
            <v>9013475</v>
          </cell>
          <cell r="V1568" t="str">
            <v>BOMBA MULTIETAPAS P5-180/4 1,8 HP 1 PH</v>
          </cell>
          <cell r="W1568">
            <v>2</v>
          </cell>
          <cell r="Y1568">
            <v>340.6</v>
          </cell>
        </row>
        <row r="1569">
          <cell r="U1569">
            <v>9013476</v>
          </cell>
          <cell r="V1569" t="str">
            <v>BOMBA MULTIETAPAS P5-250/5 2.5 HP 3PH 60</v>
          </cell>
          <cell r="W1569">
            <v>2</v>
          </cell>
          <cell r="Y1569">
            <v>465.88</v>
          </cell>
        </row>
        <row r="1570">
          <cell r="U1570">
            <v>9013486</v>
          </cell>
          <cell r="V1570" t="str">
            <v>TEE REDUCIDA PVC 100MM(4")X12MM(1/2).</v>
          </cell>
          <cell r="W1570">
            <v>0</v>
          </cell>
          <cell r="Y1570">
            <v>33.6</v>
          </cell>
        </row>
        <row r="1571">
          <cell r="U1571">
            <v>9013703</v>
          </cell>
          <cell r="V1571" t="str">
            <v>VALVULA DE BOLA  PVC LISA 75MM (3") BL</v>
          </cell>
          <cell r="W1571">
            <v>15</v>
          </cell>
          <cell r="Y1571">
            <v>82.65</v>
          </cell>
        </row>
        <row r="1572">
          <cell r="U1572">
            <v>9013961</v>
          </cell>
          <cell r="V1572" t="str">
            <v>CODO HG 1/4 X 90°</v>
          </cell>
          <cell r="W1572">
            <v>16</v>
          </cell>
          <cell r="Y1572">
            <v>0</v>
          </cell>
        </row>
        <row r="1573">
          <cell r="U1573">
            <v>9013982</v>
          </cell>
          <cell r="V1573" t="str">
            <v>KIT SELLOS &amp; EMPAQUES 1-10 STAGES BUBE</v>
          </cell>
          <cell r="W1573">
            <v>2</v>
          </cell>
          <cell r="Y1573">
            <v>336</v>
          </cell>
        </row>
        <row r="1574">
          <cell r="U1574">
            <v>9014147</v>
          </cell>
          <cell r="V1574" t="str">
            <v>REGUL PRESION 40PSI SENNIN PRLV40MF3F3FV</v>
          </cell>
          <cell r="W1574">
            <v>0</v>
          </cell>
          <cell r="Y1574">
            <v>0</v>
          </cell>
        </row>
        <row r="1575">
          <cell r="U1575">
            <v>9014149</v>
          </cell>
          <cell r="V1575" t="str">
            <v>REGUL PRESION 30PSI SENNIN PRLV30MF3F3FV</v>
          </cell>
          <cell r="W1575">
            <v>63</v>
          </cell>
          <cell r="Y1575">
            <v>7.55</v>
          </cell>
        </row>
        <row r="1576">
          <cell r="U1576">
            <v>9014263</v>
          </cell>
          <cell r="V1576" t="str">
            <v>NIPLE HG 12MM(1/2")X 75MM(3")</v>
          </cell>
          <cell r="W1576">
            <v>97</v>
          </cell>
          <cell r="Y1576">
            <v>0.37</v>
          </cell>
        </row>
        <row r="1577">
          <cell r="U1577">
            <v>9014316</v>
          </cell>
          <cell r="V1577" t="str">
            <v>NIPLE HG CED 40 1/4" X 100MM(4")</v>
          </cell>
          <cell r="W1577">
            <v>2</v>
          </cell>
          <cell r="Y1577">
            <v>0</v>
          </cell>
        </row>
        <row r="1578">
          <cell r="U1578">
            <v>9014317</v>
          </cell>
          <cell r="V1578" t="str">
            <v>NIPLE HG CED 40 31MM(1-1/4") X 150MM(6")</v>
          </cell>
          <cell r="W1578">
            <v>0</v>
          </cell>
          <cell r="Y1578">
            <v>0</v>
          </cell>
        </row>
        <row r="1579">
          <cell r="U1579">
            <v>9014318</v>
          </cell>
          <cell r="V1579" t="str">
            <v>NIPLE HG CED 40 31MM(1-1/4")X 300MM(12")</v>
          </cell>
          <cell r="W1579">
            <v>0</v>
          </cell>
          <cell r="Y1579">
            <v>3.3</v>
          </cell>
        </row>
        <row r="1580">
          <cell r="U1580">
            <v>9014319</v>
          </cell>
          <cell r="V1580" t="str">
            <v>REDUCCION HG 50MM(2") X 31MM(1-1/4")</v>
          </cell>
          <cell r="W1580">
            <v>0</v>
          </cell>
          <cell r="Y1580">
            <v>0</v>
          </cell>
        </row>
        <row r="1581">
          <cell r="U1581">
            <v>9014383</v>
          </cell>
          <cell r="V1581" t="str">
            <v>VALVULA MARIPOSA PVC DE 75 MM("3")</v>
          </cell>
          <cell r="W1581">
            <v>0</v>
          </cell>
          <cell r="Y1581">
            <v>131.41999999999999</v>
          </cell>
        </row>
        <row r="1582">
          <cell r="U1582">
            <v>9014647</v>
          </cell>
          <cell r="V1582" t="str">
            <v>FUENTE COOPER KETTLE/PLANTER FP-CK-C</v>
          </cell>
          <cell r="W1582">
            <v>0</v>
          </cell>
          <cell r="Y1582">
            <v>136.16999999999999</v>
          </cell>
        </row>
        <row r="1583">
          <cell r="U1583">
            <v>9014771</v>
          </cell>
          <cell r="V1583" t="str">
            <v>HIDRANTE TIPO CABEZOTE DE 4"</v>
          </cell>
          <cell r="W1583">
            <v>4</v>
          </cell>
          <cell r="Y1583">
            <v>1128.75</v>
          </cell>
        </row>
        <row r="1584">
          <cell r="U1584">
            <v>9014883</v>
          </cell>
          <cell r="V1584" t="str">
            <v>Marcado P/Borrar</v>
          </cell>
          <cell r="W1584">
            <v>0</v>
          </cell>
          <cell r="Y1584">
            <v>0</v>
          </cell>
        </row>
        <row r="1585">
          <cell r="U1585">
            <v>9014935</v>
          </cell>
          <cell r="V1585" t="str">
            <v>BOMBA SUMID 20S-CIM 2 HP 3 PH 230 V</v>
          </cell>
          <cell r="W1585">
            <v>1</v>
          </cell>
          <cell r="Y1585">
            <v>0</v>
          </cell>
        </row>
        <row r="1586">
          <cell r="U1586">
            <v>9015013</v>
          </cell>
          <cell r="V1586" t="str">
            <v>TEE REDUCIDA PVC 50MM(2")X31MM(1-1/4")</v>
          </cell>
          <cell r="W1586">
            <v>25</v>
          </cell>
          <cell r="Y1586">
            <v>5.2919999999999998</v>
          </cell>
        </row>
        <row r="1587">
          <cell r="U1587">
            <v>9015039</v>
          </cell>
          <cell r="V1587" t="str">
            <v>REDUCCION HG 31MM(1-1/4") X 12MM(1/2")</v>
          </cell>
          <cell r="W1587">
            <v>22</v>
          </cell>
          <cell r="Y1587">
            <v>4.4800000000000004</v>
          </cell>
        </row>
        <row r="1588">
          <cell r="U1588">
            <v>9015073</v>
          </cell>
          <cell r="V1588" t="str">
            <v>NIPLE HG 6MM(1/4") X 50MM(2")</v>
          </cell>
          <cell r="W1588">
            <v>0</v>
          </cell>
          <cell r="Y1588">
            <v>0.49</v>
          </cell>
        </row>
        <row r="1589">
          <cell r="U1589">
            <v>9015219</v>
          </cell>
          <cell r="V1589" t="str">
            <v>CONJUNTO TAPON PVC</v>
          </cell>
          <cell r="W1589">
            <v>2</v>
          </cell>
          <cell r="Y1589">
            <v>0</v>
          </cell>
        </row>
        <row r="1590">
          <cell r="U1590">
            <v>9015220</v>
          </cell>
          <cell r="V1590" t="str">
            <v>ANGULO CON REJILLA PVC 45</v>
          </cell>
          <cell r="W1590">
            <v>1</v>
          </cell>
          <cell r="Y1590">
            <v>0</v>
          </cell>
        </row>
        <row r="1591">
          <cell r="U1591">
            <v>9015221</v>
          </cell>
          <cell r="V1591" t="str">
            <v>CANALETA CON REJILLA Y SALIDA PVC</v>
          </cell>
          <cell r="W1591">
            <v>1</v>
          </cell>
          <cell r="Y1591">
            <v>0</v>
          </cell>
        </row>
        <row r="1592">
          <cell r="U1592">
            <v>9015253</v>
          </cell>
          <cell r="V1592" t="str">
            <v>BOMBA CENTRIFUGA NSPHE100 1HP1PH230V</v>
          </cell>
          <cell r="W1592">
            <v>1</v>
          </cell>
          <cell r="Y1592">
            <v>398.69</v>
          </cell>
        </row>
        <row r="1593">
          <cell r="U1593">
            <v>9015254</v>
          </cell>
          <cell r="V1593" t="str">
            <v>DIFUSOR PARA BOMBA NSPHE-100</v>
          </cell>
          <cell r="W1593">
            <v>1</v>
          </cell>
          <cell r="Y1593">
            <v>6.6</v>
          </cell>
        </row>
        <row r="1594">
          <cell r="U1594">
            <v>9015284</v>
          </cell>
          <cell r="V1594" t="str">
            <v>REDUCCION HG 38MM(1-1/2") X 31MM(1-1/4")</v>
          </cell>
          <cell r="W1594">
            <v>7</v>
          </cell>
          <cell r="Y1594">
            <v>0</v>
          </cell>
        </row>
        <row r="1595">
          <cell r="U1595">
            <v>9015779</v>
          </cell>
          <cell r="V1595" t="str">
            <v>REDUCCION HG 25MM(1") X 12MM(1/2")</v>
          </cell>
          <cell r="W1595">
            <v>54</v>
          </cell>
          <cell r="Y1595">
            <v>1.1399999999999999</v>
          </cell>
        </row>
        <row r="1596">
          <cell r="U1596">
            <v>9015961</v>
          </cell>
          <cell r="V1596" t="str">
            <v>TANQUE DE CAPTACION 450 LITROS</v>
          </cell>
          <cell r="W1596">
            <v>0</v>
          </cell>
          <cell r="Y1596">
            <v>75.94</v>
          </cell>
        </row>
        <row r="1597">
          <cell r="U1597">
            <v>9015962</v>
          </cell>
          <cell r="V1597" t="str">
            <v>TANQUE DE CAPTACION 750 LITROS</v>
          </cell>
          <cell r="W1597">
            <v>0</v>
          </cell>
          <cell r="Y1597">
            <v>98.76</v>
          </cell>
        </row>
        <row r="1598">
          <cell r="U1598">
            <v>9015963</v>
          </cell>
          <cell r="V1598" t="str">
            <v>TANQUE DE CAPTACION 1100 LITROS</v>
          </cell>
          <cell r="W1598">
            <v>37</v>
          </cell>
          <cell r="Y1598">
            <v>132.06</v>
          </cell>
        </row>
        <row r="1599">
          <cell r="U1599">
            <v>9015973</v>
          </cell>
          <cell r="V1599" t="str">
            <v>TRAMPA P/GRASA 20GPM 50MM (2'')</v>
          </cell>
          <cell r="W1599">
            <v>0</v>
          </cell>
          <cell r="Y1599">
            <v>459.75</v>
          </cell>
        </row>
        <row r="1600">
          <cell r="U1600">
            <v>9016190</v>
          </cell>
          <cell r="V1600" t="str">
            <v>CABLE ELECTRICO TSJ 3 X 10 (METRO)</v>
          </cell>
          <cell r="W1600">
            <v>172.2</v>
          </cell>
          <cell r="Y1600">
            <v>0</v>
          </cell>
        </row>
        <row r="1601">
          <cell r="U1601">
            <v>9016204</v>
          </cell>
          <cell r="V1601" t="str">
            <v>UNION TOPE HG 38MM(1-1/2")</v>
          </cell>
          <cell r="W1601">
            <v>0</v>
          </cell>
          <cell r="Y1601">
            <v>0</v>
          </cell>
        </row>
        <row r="1602">
          <cell r="U1602">
            <v>9016255</v>
          </cell>
          <cell r="V1602" t="str">
            <v>TRAMPA P/GRASA 35GPM 100MM (4'')</v>
          </cell>
          <cell r="W1602">
            <v>20</v>
          </cell>
          <cell r="Y1602">
            <v>789.9</v>
          </cell>
        </row>
        <row r="1603">
          <cell r="U1603">
            <v>9016294</v>
          </cell>
          <cell r="V1603" t="str">
            <v>VALVULA ANTI RETORNO 75MM (3'')</v>
          </cell>
          <cell r="W1603">
            <v>8</v>
          </cell>
          <cell r="Y1603">
            <v>23.01</v>
          </cell>
        </row>
        <row r="1604">
          <cell r="U1604">
            <v>9016295</v>
          </cell>
          <cell r="V1604" t="str">
            <v>VALVULA ANTI RETORNO 100MM (4'')</v>
          </cell>
          <cell r="W1604">
            <v>30</v>
          </cell>
          <cell r="Y1604">
            <v>28</v>
          </cell>
        </row>
        <row r="1605">
          <cell r="U1605">
            <v>9016539</v>
          </cell>
          <cell r="V1605" t="str">
            <v>ACOPLES DE HULE NORCA 50MM(2")</v>
          </cell>
          <cell r="W1605">
            <v>14</v>
          </cell>
          <cell r="Y1605">
            <v>0</v>
          </cell>
        </row>
        <row r="1606">
          <cell r="U1606">
            <v>9016582</v>
          </cell>
          <cell r="V1606" t="str">
            <v>STACK KIT CR16-100/ 335072</v>
          </cell>
          <cell r="W1606">
            <v>0</v>
          </cell>
          <cell r="Y1606">
            <v>0</v>
          </cell>
        </row>
        <row r="1607">
          <cell r="U1607">
            <v>9016613</v>
          </cell>
          <cell r="V1607" t="str">
            <v>ACO PMAN 1AJUS GIR IND-CPLG TAPE16X18TRA</v>
          </cell>
          <cell r="W1607">
            <v>2842</v>
          </cell>
          <cell r="Y1607">
            <v>0.63</v>
          </cell>
        </row>
        <row r="1608">
          <cell r="U1608">
            <v>9016630</v>
          </cell>
          <cell r="V1608" t="str">
            <v>ACOPLE INSER DENTADO PALAPLAST 16MM</v>
          </cell>
          <cell r="W1608">
            <v>0</v>
          </cell>
          <cell r="Y1608">
            <v>0.08</v>
          </cell>
        </row>
        <row r="1609">
          <cell r="U1609">
            <v>9016640</v>
          </cell>
          <cell r="V1609" t="str">
            <v>ACOPLE UNION DENTADA 20MM</v>
          </cell>
          <cell r="W1609">
            <v>0</v>
          </cell>
          <cell r="Y1609">
            <v>0.08</v>
          </cell>
        </row>
        <row r="1610">
          <cell r="U1610">
            <v>9016722</v>
          </cell>
          <cell r="V1610" t="str">
            <v>ASPERSOR L20 VH S/BOQ</v>
          </cell>
          <cell r="W1610">
            <v>0</v>
          </cell>
          <cell r="Y1610">
            <v>15.84</v>
          </cell>
        </row>
        <row r="1611">
          <cell r="U1611">
            <v>9016724</v>
          </cell>
          <cell r="V1611" t="str">
            <v>ASPERSOR RBIR LF1200 12DEG BOQ3/32 PURPU</v>
          </cell>
          <cell r="W1611">
            <v>285</v>
          </cell>
          <cell r="Y1611">
            <v>9.67</v>
          </cell>
        </row>
        <row r="1612">
          <cell r="U1612">
            <v>9016769</v>
          </cell>
          <cell r="V1612" t="str">
            <v>BOMBA AUTOCEBANTE NSPHE-S500 5HP</v>
          </cell>
          <cell r="W1612">
            <v>0</v>
          </cell>
          <cell r="Y1612">
            <v>1310.53</v>
          </cell>
        </row>
        <row r="1613">
          <cell r="U1613">
            <v>9016829</v>
          </cell>
          <cell r="V1613" t="str">
            <v>BOMBA SUM. GRUNDFOS 7.5 HP 75S75-11</v>
          </cell>
          <cell r="W1613">
            <v>0</v>
          </cell>
          <cell r="Y1613">
            <v>1777.78</v>
          </cell>
        </row>
        <row r="1614">
          <cell r="U1614">
            <v>9016874</v>
          </cell>
          <cell r="V1614" t="str">
            <v>BOQUILLA ARCO VARIABLE 6' VAN NOZZLE</v>
          </cell>
          <cell r="W1614">
            <v>169</v>
          </cell>
          <cell r="Y1614">
            <v>3</v>
          </cell>
        </row>
        <row r="1615">
          <cell r="U1615">
            <v>9016912</v>
          </cell>
          <cell r="V1615" t="str">
            <v>BOQUILLA SPRAY 18' VAN</v>
          </cell>
          <cell r="W1615">
            <v>223</v>
          </cell>
          <cell r="Y1615">
            <v>3.5</v>
          </cell>
        </row>
        <row r="1616">
          <cell r="U1616">
            <v>9016950</v>
          </cell>
          <cell r="V1616" t="str">
            <v>METRO CABLE THHN # 12</v>
          </cell>
          <cell r="W1616">
            <v>100</v>
          </cell>
          <cell r="Y1616">
            <v>0</v>
          </cell>
        </row>
        <row r="1617">
          <cell r="U1617">
            <v>9016951</v>
          </cell>
          <cell r="V1617" t="str">
            <v>METRO CABLE THHN # 14</v>
          </cell>
          <cell r="W1617">
            <v>0</v>
          </cell>
          <cell r="Y1617">
            <v>0</v>
          </cell>
        </row>
        <row r="1618">
          <cell r="U1618">
            <v>9016952</v>
          </cell>
          <cell r="V1618" t="str">
            <v>METRO CABLE THHN # 2</v>
          </cell>
          <cell r="W1618">
            <v>0</v>
          </cell>
          <cell r="Y1618">
            <v>0</v>
          </cell>
        </row>
        <row r="1619">
          <cell r="U1619">
            <v>9016953</v>
          </cell>
          <cell r="V1619" t="str">
            <v>METRO CABLE TSJ 2 X 14</v>
          </cell>
          <cell r="W1619">
            <v>55.4</v>
          </cell>
          <cell r="Y1619">
            <v>1</v>
          </cell>
        </row>
        <row r="1620">
          <cell r="U1620">
            <v>9016965</v>
          </cell>
          <cell r="V1620" t="str">
            <v>CANAL JPM 103MMX3.05MTS #26</v>
          </cell>
          <cell r="W1620">
            <v>0</v>
          </cell>
          <cell r="Y1620">
            <v>1.89</v>
          </cell>
        </row>
        <row r="1621">
          <cell r="U1621">
            <v>9016978</v>
          </cell>
          <cell r="V1621" t="str">
            <v>CODO C/R PVC PRES 75MM ( 3")X90 BL</v>
          </cell>
          <cell r="W1621">
            <v>0</v>
          </cell>
          <cell r="Y1621">
            <v>33.473999999999997</v>
          </cell>
        </row>
        <row r="1622">
          <cell r="U1622">
            <v>9016993</v>
          </cell>
          <cell r="V1622" t="str">
            <v>CODO HG 100MM(4") X 45</v>
          </cell>
          <cell r="W1622">
            <v>0</v>
          </cell>
          <cell r="Y1622">
            <v>0</v>
          </cell>
        </row>
        <row r="1623">
          <cell r="U1623">
            <v>9016994</v>
          </cell>
          <cell r="V1623" t="str">
            <v>CODO HG 25MM(1") X 45</v>
          </cell>
          <cell r="W1623">
            <v>0</v>
          </cell>
          <cell r="Y1623">
            <v>0</v>
          </cell>
        </row>
        <row r="1624">
          <cell r="U1624">
            <v>9017010</v>
          </cell>
          <cell r="V1624" t="str">
            <v>CODO PVC SANI 38MM(1 1/2")X45 PD BL</v>
          </cell>
          <cell r="W1624">
            <v>0</v>
          </cell>
          <cell r="Y1624">
            <v>2.0474999999999999</v>
          </cell>
        </row>
        <row r="1625">
          <cell r="U1625">
            <v>9017036</v>
          </cell>
          <cell r="V1625" t="str">
            <v>CONECTOR RECTO LT 31MM</v>
          </cell>
          <cell r="W1625">
            <v>18</v>
          </cell>
          <cell r="Y1625">
            <v>0</v>
          </cell>
        </row>
        <row r="1626">
          <cell r="U1626">
            <v>9017155</v>
          </cell>
          <cell r="V1626" t="str">
            <v>EMPAQUE PARA FLANGE 3"</v>
          </cell>
          <cell r="W1626">
            <v>14</v>
          </cell>
          <cell r="Y1626">
            <v>5.36</v>
          </cell>
        </row>
        <row r="1627">
          <cell r="U1627">
            <v>9017174</v>
          </cell>
          <cell r="V1627" t="str">
            <v>FILTRO ARKAL SPIN KLIM COMPACTO 2"</v>
          </cell>
          <cell r="W1627">
            <v>1</v>
          </cell>
          <cell r="Y1627">
            <v>0</v>
          </cell>
        </row>
        <row r="1628">
          <cell r="U1628">
            <v>9017195</v>
          </cell>
          <cell r="V1628" t="str">
            <v>FILTRO PLASTICO 25MM(1") 120MESH</v>
          </cell>
          <cell r="W1628">
            <v>59</v>
          </cell>
          <cell r="Y1628">
            <v>40.08</v>
          </cell>
        </row>
        <row r="1629">
          <cell r="U1629">
            <v>9017199</v>
          </cell>
          <cell r="V1629" t="str">
            <v>FINAL MANGUERA 16MM 700-AP8 FIG8</v>
          </cell>
          <cell r="W1629">
            <v>1673</v>
          </cell>
          <cell r="Y1629">
            <v>0.06</v>
          </cell>
        </row>
        <row r="1630">
          <cell r="U1630">
            <v>9017226</v>
          </cell>
          <cell r="V1630" t="str">
            <v>GOTERO ANTELCO 2 LPH</v>
          </cell>
          <cell r="W1630">
            <v>325</v>
          </cell>
          <cell r="Y1630">
            <v>0</v>
          </cell>
        </row>
        <row r="1631">
          <cell r="U1631">
            <v>9017259</v>
          </cell>
          <cell r="V1631" t="str">
            <v>IMPULSOR P/EPE12M BM-656216</v>
          </cell>
          <cell r="W1631">
            <v>0</v>
          </cell>
          <cell r="Y1631">
            <v>240.35</v>
          </cell>
        </row>
        <row r="1632">
          <cell r="U1632">
            <v>9017292</v>
          </cell>
          <cell r="V1632" t="str">
            <v>JUEGO DE IMPULSORES CR4-50 415258</v>
          </cell>
          <cell r="W1632">
            <v>1</v>
          </cell>
          <cell r="Y1632">
            <v>290</v>
          </cell>
        </row>
        <row r="1633">
          <cell r="U1633">
            <v>9017297</v>
          </cell>
          <cell r="V1633" t="str">
            <v>JUEGO DE IMPULSORES CR8-40 425052</v>
          </cell>
          <cell r="W1633">
            <v>1</v>
          </cell>
          <cell r="Y1633">
            <v>262.18</v>
          </cell>
        </row>
        <row r="1634">
          <cell r="U1634">
            <v>9017299</v>
          </cell>
          <cell r="V1634" t="str">
            <v>JUEGO DE IMPULSORES CR8-80</v>
          </cell>
          <cell r="W1634">
            <v>1</v>
          </cell>
          <cell r="Y1634">
            <v>813.95</v>
          </cell>
        </row>
        <row r="1635">
          <cell r="U1635">
            <v>9017354</v>
          </cell>
          <cell r="V1635" t="str">
            <v>LAMINA JPM 6.4MM TEXTURIZADA</v>
          </cell>
          <cell r="W1635">
            <v>474</v>
          </cell>
          <cell r="Y1635">
            <v>0</v>
          </cell>
        </row>
        <row r="1636">
          <cell r="U1636">
            <v>9017401</v>
          </cell>
          <cell r="V1636" t="str">
            <v>METRO DE CABLE THHN # 10</v>
          </cell>
          <cell r="W1636">
            <v>2.23</v>
          </cell>
          <cell r="Y1636">
            <v>0</v>
          </cell>
        </row>
        <row r="1637">
          <cell r="U1637">
            <v>9017406</v>
          </cell>
          <cell r="V1637" t="str">
            <v>METRO DE PERFIL DE ACERO DE 8"</v>
          </cell>
          <cell r="W1637">
            <v>0</v>
          </cell>
          <cell r="Y1637">
            <v>0</v>
          </cell>
        </row>
        <row r="1638">
          <cell r="U1638">
            <v>9017457</v>
          </cell>
          <cell r="V1638" t="str">
            <v>MOTOR SUM 100HP3PH460V REBOBINABLE</v>
          </cell>
          <cell r="W1638">
            <v>0</v>
          </cell>
          <cell r="Y1638">
            <v>0</v>
          </cell>
        </row>
        <row r="1639">
          <cell r="U1639">
            <v>9017468</v>
          </cell>
          <cell r="V1639" t="str">
            <v>MOTOR SUM GRUNDFOS 15HP 3PH 230V REBOBIN</v>
          </cell>
          <cell r="W1639">
            <v>1</v>
          </cell>
          <cell r="Y1639">
            <v>1271.96</v>
          </cell>
        </row>
        <row r="1640">
          <cell r="U1640">
            <v>9017491</v>
          </cell>
          <cell r="V1640" t="str">
            <v>NIPLE HG CORRIDA 100MM(4")</v>
          </cell>
          <cell r="W1640">
            <v>21</v>
          </cell>
          <cell r="Y1640">
            <v>0</v>
          </cell>
        </row>
        <row r="1641">
          <cell r="U1641">
            <v>9017502</v>
          </cell>
          <cell r="V1641" t="str">
            <v>NIPLE HG CORRIDA 6MM(1/4")</v>
          </cell>
          <cell r="W1641">
            <v>9</v>
          </cell>
          <cell r="Y1641">
            <v>0</v>
          </cell>
        </row>
        <row r="1642">
          <cell r="U1642">
            <v>9017503</v>
          </cell>
          <cell r="V1642" t="str">
            <v>NIPLE HG CORRIDA 31MM(1-1/4")</v>
          </cell>
          <cell r="W1642">
            <v>9</v>
          </cell>
          <cell r="Y1642">
            <v>0.45</v>
          </cell>
        </row>
        <row r="1643">
          <cell r="U1643">
            <v>9017504</v>
          </cell>
          <cell r="V1643" t="str">
            <v>NIPLE HG CORRIDA 50MM(2")</v>
          </cell>
          <cell r="W1643">
            <v>1</v>
          </cell>
          <cell r="Y1643">
            <v>1</v>
          </cell>
        </row>
        <row r="1644">
          <cell r="U1644">
            <v>9017506</v>
          </cell>
          <cell r="V1644" t="str">
            <v>NIPLE HG CORRIDA 75MM(3")</v>
          </cell>
          <cell r="W1644">
            <v>0</v>
          </cell>
          <cell r="Y1644">
            <v>0</v>
          </cell>
        </row>
        <row r="1645">
          <cell r="U1645">
            <v>9017507</v>
          </cell>
          <cell r="V1645" t="str">
            <v>NIPLE HG 62MM(2-1/2") X 300MM(12")</v>
          </cell>
          <cell r="W1645">
            <v>0</v>
          </cell>
          <cell r="Y1645">
            <v>0</v>
          </cell>
        </row>
        <row r="1646">
          <cell r="U1646">
            <v>9017509</v>
          </cell>
          <cell r="V1646" t="str">
            <v>NIPLE HG 38MM(1-1/2") X 50MM(2")</v>
          </cell>
          <cell r="W1646">
            <v>0</v>
          </cell>
          <cell r="Y1646">
            <v>0</v>
          </cell>
        </row>
        <row r="1647">
          <cell r="U1647">
            <v>9017510</v>
          </cell>
          <cell r="V1647" t="str">
            <v>NIPLE HG 38MM(1-1/2") X 125MM(5")</v>
          </cell>
          <cell r="W1647">
            <v>2</v>
          </cell>
          <cell r="Y1647">
            <v>0</v>
          </cell>
        </row>
        <row r="1648">
          <cell r="U1648">
            <v>9017513</v>
          </cell>
          <cell r="V1648" t="str">
            <v>NIPLE HG 31MM(1-1/4") X 50MM(2")</v>
          </cell>
          <cell r="W1648">
            <v>6</v>
          </cell>
          <cell r="Y1648">
            <v>0.65</v>
          </cell>
        </row>
        <row r="1649">
          <cell r="U1649">
            <v>9017516</v>
          </cell>
          <cell r="V1649" t="str">
            <v>NIPLE HG 12MM(1/2") X 150MM(6")</v>
          </cell>
          <cell r="W1649">
            <v>0</v>
          </cell>
          <cell r="Y1649">
            <v>0</v>
          </cell>
        </row>
        <row r="1650">
          <cell r="U1650">
            <v>9017517</v>
          </cell>
          <cell r="V1650" t="str">
            <v>NIPLE HG 62MM(2-1/2") X 300MM(12")</v>
          </cell>
          <cell r="W1650">
            <v>0</v>
          </cell>
          <cell r="Y1650">
            <v>0</v>
          </cell>
        </row>
        <row r="1651">
          <cell r="U1651">
            <v>9017518</v>
          </cell>
          <cell r="V1651" t="str">
            <v>NIPLE HG 62MM(2-1/2") X 150MM(6")</v>
          </cell>
          <cell r="W1651">
            <v>0</v>
          </cell>
          <cell r="Y1651">
            <v>0</v>
          </cell>
        </row>
        <row r="1652">
          <cell r="U1652">
            <v>9017520</v>
          </cell>
          <cell r="V1652" t="str">
            <v>NIPLE HG 50MM(2") X 125MM(5")</v>
          </cell>
          <cell r="W1652">
            <v>0</v>
          </cell>
          <cell r="Y1652">
            <v>0</v>
          </cell>
        </row>
        <row r="1653">
          <cell r="U1653">
            <v>9017523</v>
          </cell>
          <cell r="V1653" t="str">
            <v>NIPLE HG 75MM(3") X 300MM(12")</v>
          </cell>
          <cell r="W1653">
            <v>0</v>
          </cell>
          <cell r="Y1653">
            <v>14</v>
          </cell>
        </row>
        <row r="1654">
          <cell r="U1654">
            <v>9017524</v>
          </cell>
          <cell r="V1654" t="str">
            <v>NIPLE HG 18MM(3/4") X 75MM(3")</v>
          </cell>
          <cell r="W1654">
            <v>0</v>
          </cell>
          <cell r="Y1654">
            <v>0.52</v>
          </cell>
        </row>
        <row r="1655">
          <cell r="U1655">
            <v>9017613</v>
          </cell>
          <cell r="V1655" t="str">
            <v xml:space="preserve"> PUNTA MACHO 50MM AZ X 2" PVC ESPIGA</v>
          </cell>
          <cell r="W1655">
            <v>7</v>
          </cell>
          <cell r="Y1655">
            <v>0</v>
          </cell>
        </row>
        <row r="1656">
          <cell r="U1656">
            <v>9017625</v>
          </cell>
          <cell r="V1656" t="str">
            <v>RED LI PVC PRES 100MM(4")X18MM(3/4") BL</v>
          </cell>
          <cell r="W1656">
            <v>0</v>
          </cell>
          <cell r="Y1656">
            <v>10.4055</v>
          </cell>
        </row>
        <row r="1657">
          <cell r="U1657">
            <v>9017626</v>
          </cell>
          <cell r="V1657" t="str">
            <v>RED LI PVC PRES 100MM(4")X31MM(1 1/4" BL</v>
          </cell>
          <cell r="W1657">
            <v>0</v>
          </cell>
          <cell r="Y1657">
            <v>10.4055</v>
          </cell>
        </row>
        <row r="1658">
          <cell r="U1658">
            <v>9017627</v>
          </cell>
          <cell r="V1658" t="str">
            <v>RED LI PVC PRES 100MM(4")X38MM(1 1/2" BL</v>
          </cell>
          <cell r="W1658">
            <v>0</v>
          </cell>
          <cell r="Y1658">
            <v>10.4055</v>
          </cell>
        </row>
        <row r="1659">
          <cell r="U1659">
            <v>9017636</v>
          </cell>
          <cell r="V1659" t="str">
            <v>RED PVC SANI 75MM(3")X38MM(1 1/2") PD BL</v>
          </cell>
          <cell r="W1659">
            <v>152</v>
          </cell>
          <cell r="Y1659">
            <v>2.8245</v>
          </cell>
        </row>
        <row r="1660">
          <cell r="U1660">
            <v>9017637</v>
          </cell>
          <cell r="V1660" t="str">
            <v>REDUCCION HG 38MM(1-1/2") X 31MM(1-1/4")</v>
          </cell>
          <cell r="W1660">
            <v>0</v>
          </cell>
          <cell r="Y1660">
            <v>0</v>
          </cell>
        </row>
        <row r="1661">
          <cell r="U1661">
            <v>9017641</v>
          </cell>
          <cell r="V1661" t="str">
            <v>REDUCCION HG 25MM(1") X 6MM(3/4")</v>
          </cell>
          <cell r="W1661">
            <v>2</v>
          </cell>
          <cell r="Y1661">
            <v>0</v>
          </cell>
        </row>
        <row r="1662">
          <cell r="U1662">
            <v>9017642</v>
          </cell>
          <cell r="V1662" t="str">
            <v>REDUCCION HG 12MM(1/2") X 2MM(3/8)</v>
          </cell>
          <cell r="W1662">
            <v>0</v>
          </cell>
          <cell r="Y1662">
            <v>0</v>
          </cell>
        </row>
        <row r="1663">
          <cell r="U1663">
            <v>9017645</v>
          </cell>
          <cell r="V1663" t="str">
            <v>REDUCCION HG 38MM(1-1/2") X 18MM(3/4")</v>
          </cell>
          <cell r="W1663">
            <v>7</v>
          </cell>
          <cell r="Y1663">
            <v>0</v>
          </cell>
        </row>
        <row r="1664">
          <cell r="U1664">
            <v>9017648</v>
          </cell>
          <cell r="V1664" t="str">
            <v>REDUCCION HG 62MM(2-1/2") X 25MM(1")</v>
          </cell>
          <cell r="W1664">
            <v>12</v>
          </cell>
          <cell r="Y1664">
            <v>0</v>
          </cell>
        </row>
        <row r="1665">
          <cell r="U1665">
            <v>9017649</v>
          </cell>
          <cell r="V1665" t="str">
            <v>REDUCCION HG 75MM(3") X 25MM(1")</v>
          </cell>
          <cell r="W1665">
            <v>4</v>
          </cell>
          <cell r="Y1665">
            <v>0</v>
          </cell>
        </row>
        <row r="1666">
          <cell r="U1666">
            <v>9017653</v>
          </cell>
          <cell r="V1666" t="str">
            <v>REDUCCION BUSH HN 50MMX38MM (2"X1 1/2")</v>
          </cell>
          <cell r="W1666">
            <v>1</v>
          </cell>
          <cell r="Y1666">
            <v>2.13</v>
          </cell>
        </row>
        <row r="1667">
          <cell r="U1667">
            <v>9017658</v>
          </cell>
          <cell r="V1667" t="str">
            <v>REDUCC CAMP HG 31MM(1-1/4") X 18MM(3/4")</v>
          </cell>
          <cell r="W1667">
            <v>19</v>
          </cell>
          <cell r="Y1667">
            <v>0</v>
          </cell>
        </row>
        <row r="1668">
          <cell r="U1668">
            <v>9017661</v>
          </cell>
          <cell r="V1668" t="str">
            <v>REDUCC CAMP HG 62MM(2-1/2") X 50MM(2")</v>
          </cell>
          <cell r="W1668">
            <v>9</v>
          </cell>
          <cell r="Y1668">
            <v>0</v>
          </cell>
        </row>
        <row r="1669">
          <cell r="U1669">
            <v>9017662</v>
          </cell>
          <cell r="V1669" t="str">
            <v>REDUCC CAMP HG 75MM(3") X 62MM(2-1/2")</v>
          </cell>
          <cell r="W1669">
            <v>2</v>
          </cell>
          <cell r="Y1669">
            <v>8.32</v>
          </cell>
        </row>
        <row r="1670">
          <cell r="U1670">
            <v>9017668</v>
          </cell>
          <cell r="V1670" t="str">
            <v>REDUCCION EPOXICA 300X250 CE</v>
          </cell>
          <cell r="W1670">
            <v>0</v>
          </cell>
          <cell r="Y1670">
            <v>32</v>
          </cell>
        </row>
        <row r="1671">
          <cell r="U1671">
            <v>9017672</v>
          </cell>
          <cell r="V1671" t="str">
            <v>REDUCTOR BRONCE BUSHING 1/2" X 1/4"</v>
          </cell>
          <cell r="W1671">
            <v>0</v>
          </cell>
          <cell r="Y1671">
            <v>11.875500000000001</v>
          </cell>
        </row>
        <row r="1672">
          <cell r="U1672">
            <v>9017721</v>
          </cell>
          <cell r="V1672" t="str">
            <v>ROLLO DE ADVANEDGE 12" X 100'</v>
          </cell>
          <cell r="W1672">
            <v>0</v>
          </cell>
          <cell r="Y1672">
            <v>0</v>
          </cell>
        </row>
        <row r="1673">
          <cell r="U1673">
            <v>9017730</v>
          </cell>
          <cell r="V1673" t="str">
            <v>ROLLO MANGUERA P/GOTEO HIDRODYP 1500MTS</v>
          </cell>
          <cell r="W1673">
            <v>0</v>
          </cell>
          <cell r="Y1673">
            <v>0</v>
          </cell>
        </row>
        <row r="1674">
          <cell r="U1674">
            <v>9017732</v>
          </cell>
          <cell r="V1674" t="str">
            <v>ROLLO POLIDUCTO 18MM (91MTS)</v>
          </cell>
          <cell r="W1674">
            <v>2.57</v>
          </cell>
          <cell r="Y1674">
            <v>0</v>
          </cell>
        </row>
        <row r="1675">
          <cell r="U1675">
            <v>9017788</v>
          </cell>
          <cell r="V1675" t="str">
            <v>SILICON ACRILICO BLANCO</v>
          </cell>
          <cell r="W1675">
            <v>26</v>
          </cell>
          <cell r="Y1675">
            <v>3.74</v>
          </cell>
        </row>
        <row r="1676">
          <cell r="U1676">
            <v>9017791</v>
          </cell>
          <cell r="V1676" t="str">
            <v>SILICON SCS 1,800 TRANSPARENTE NEUTRO</v>
          </cell>
          <cell r="W1676">
            <v>0</v>
          </cell>
          <cell r="Y1676">
            <v>0</v>
          </cell>
        </row>
        <row r="1677">
          <cell r="U1677">
            <v>9017828</v>
          </cell>
          <cell r="V1677" t="str">
            <v>TAPON HG HEMBRA 18MM(3/4")</v>
          </cell>
          <cell r="W1677">
            <v>0</v>
          </cell>
          <cell r="Y1677">
            <v>0</v>
          </cell>
        </row>
        <row r="1678">
          <cell r="U1678">
            <v>9017829</v>
          </cell>
          <cell r="V1678" t="str">
            <v>TAPON HG HEMBRA 38MM(1-1/2")</v>
          </cell>
          <cell r="W1678">
            <v>0</v>
          </cell>
          <cell r="Y1678">
            <v>0</v>
          </cell>
        </row>
        <row r="1679">
          <cell r="U1679">
            <v>9017830</v>
          </cell>
          <cell r="V1679" t="str">
            <v>TAPON HG HEMBRA 31MM(1-1/4")</v>
          </cell>
          <cell r="W1679">
            <v>0</v>
          </cell>
          <cell r="Y1679">
            <v>0</v>
          </cell>
        </row>
        <row r="1680">
          <cell r="U1680">
            <v>9017831</v>
          </cell>
          <cell r="V1680" t="str">
            <v>TAPON HG HEMBRA 12MM(1/2")</v>
          </cell>
          <cell r="W1680">
            <v>0</v>
          </cell>
          <cell r="Y1680">
            <v>0</v>
          </cell>
        </row>
        <row r="1681">
          <cell r="U1681">
            <v>9017832</v>
          </cell>
          <cell r="V1681" t="str">
            <v>TAPON HG HEMBRA 25MM(1")</v>
          </cell>
          <cell r="W1681">
            <v>0</v>
          </cell>
          <cell r="Y1681">
            <v>0</v>
          </cell>
        </row>
        <row r="1682">
          <cell r="U1682">
            <v>9017833</v>
          </cell>
          <cell r="V1682" t="str">
            <v>TAPON HG MACHO 12MM(1/2")</v>
          </cell>
          <cell r="W1682">
            <v>4</v>
          </cell>
          <cell r="Y1682">
            <v>0</v>
          </cell>
        </row>
        <row r="1683">
          <cell r="U1683">
            <v>9017835</v>
          </cell>
          <cell r="V1683" t="str">
            <v>TAPON HG MACHO 18MM(3/4")</v>
          </cell>
          <cell r="W1683">
            <v>44</v>
          </cell>
          <cell r="Y1683">
            <v>0</v>
          </cell>
        </row>
        <row r="1684">
          <cell r="U1684">
            <v>9017836</v>
          </cell>
          <cell r="V1684" t="str">
            <v>TAPON HG MACHO 31MM(1-1/4")</v>
          </cell>
          <cell r="W1684">
            <v>4</v>
          </cell>
          <cell r="Y1684">
            <v>0.6</v>
          </cell>
        </row>
        <row r="1685">
          <cell r="U1685">
            <v>9017849</v>
          </cell>
          <cell r="V1685" t="str">
            <v>TE PVC SANI 38MM (1 1/2") PD BL</v>
          </cell>
          <cell r="W1685">
            <v>0</v>
          </cell>
          <cell r="Y1685">
            <v>2.1</v>
          </cell>
        </row>
        <row r="1686">
          <cell r="U1686">
            <v>9017877</v>
          </cell>
          <cell r="V1686" t="str">
            <v>TEE INSERCION P/MANGUERA 16MM</v>
          </cell>
          <cell r="W1686">
            <v>0</v>
          </cell>
          <cell r="Y1686">
            <v>0.39</v>
          </cell>
        </row>
        <row r="1687">
          <cell r="U1687">
            <v>9017878</v>
          </cell>
          <cell r="V1687" t="str">
            <v>TEE LI PVC PRE 100MM(4")X62MM(2 1/2")BL</v>
          </cell>
          <cell r="W1687">
            <v>0</v>
          </cell>
          <cell r="Y1687">
            <v>0</v>
          </cell>
        </row>
        <row r="1688">
          <cell r="U1688">
            <v>9017879</v>
          </cell>
          <cell r="V1688" t="str">
            <v>TEE LI PVC PRE 150MM(6")X75MM(3")BL</v>
          </cell>
          <cell r="W1688">
            <v>0</v>
          </cell>
          <cell r="Y1688">
            <v>90.037499999999994</v>
          </cell>
        </row>
        <row r="1689">
          <cell r="U1689">
            <v>9017881</v>
          </cell>
          <cell r="V1689" t="str">
            <v>TEE LI PVC PRE 38MM(1 1/2"X31MM(1 1/4"BL</v>
          </cell>
          <cell r="W1689">
            <v>0</v>
          </cell>
          <cell r="Y1689">
            <v>4.452</v>
          </cell>
        </row>
        <row r="1690">
          <cell r="U1690">
            <v>9017883</v>
          </cell>
          <cell r="V1690" t="str">
            <v>TEE LI PVC PRE 75MM(3")X62MM(2 1/2")BL</v>
          </cell>
          <cell r="W1690">
            <v>0</v>
          </cell>
          <cell r="Y1690">
            <v>16.64</v>
          </cell>
        </row>
        <row r="1691">
          <cell r="U1691">
            <v>9017884</v>
          </cell>
          <cell r="V1691" t="str">
            <v>TEE LISA PVC PRES 100MM(4"X31MM1 1/4" BL</v>
          </cell>
          <cell r="W1691">
            <v>0</v>
          </cell>
          <cell r="Y1691">
            <v>33.6</v>
          </cell>
        </row>
        <row r="1692">
          <cell r="U1692">
            <v>9017885</v>
          </cell>
          <cell r="V1692" t="str">
            <v>TEE LISA PVC PRES 100MM(4"X38MM1 1/2" BL</v>
          </cell>
          <cell r="W1692">
            <v>0</v>
          </cell>
          <cell r="Y1692">
            <v>33.6</v>
          </cell>
        </row>
        <row r="1693">
          <cell r="U1693">
            <v>9017888</v>
          </cell>
          <cell r="V1693" t="str">
            <v>TEE LISA PVC PRES 75MM(3"X38MM(1 1/2" BL</v>
          </cell>
          <cell r="W1693">
            <v>0</v>
          </cell>
          <cell r="Y1693">
            <v>17.209499999999998</v>
          </cell>
        </row>
        <row r="1694">
          <cell r="U1694">
            <v>9017895</v>
          </cell>
          <cell r="V1694" t="str">
            <v>TORNI PUNT CORRIENTE AVELLAN JPM 3.9X30</v>
          </cell>
          <cell r="W1694">
            <v>0</v>
          </cell>
          <cell r="Y1694">
            <v>1.55</v>
          </cell>
        </row>
        <row r="1695">
          <cell r="U1695">
            <v>9017904</v>
          </cell>
          <cell r="V1695" t="str">
            <v>TORNILLO JPM PUNTA CORRIENTE 4.2X13</v>
          </cell>
          <cell r="W1695">
            <v>166841</v>
          </cell>
          <cell r="Y1695">
            <v>0.01</v>
          </cell>
        </row>
        <row r="1696">
          <cell r="U1696">
            <v>9017936</v>
          </cell>
          <cell r="V1696" t="str">
            <v>TUBO HG 6MM(3/4") X 3 M</v>
          </cell>
          <cell r="W1696">
            <v>0</v>
          </cell>
          <cell r="Y1696">
            <v>100</v>
          </cell>
        </row>
        <row r="1697">
          <cell r="U1697">
            <v>9017939</v>
          </cell>
          <cell r="V1697" t="str">
            <v>TUBO HG 50MM(2") X 2 M</v>
          </cell>
          <cell r="W1697">
            <v>0</v>
          </cell>
          <cell r="Y1697">
            <v>61.81</v>
          </cell>
        </row>
        <row r="1698">
          <cell r="U1698">
            <v>9017940</v>
          </cell>
          <cell r="V1698" t="str">
            <v>TUBO HG 75MM(3") X 6 M</v>
          </cell>
          <cell r="W1698">
            <v>0</v>
          </cell>
          <cell r="Y1698">
            <v>0</v>
          </cell>
        </row>
        <row r="1699">
          <cell r="U1699">
            <v>9017941</v>
          </cell>
          <cell r="V1699" t="str">
            <v>TUBO HG 150MM(6") X 6 M</v>
          </cell>
          <cell r="W1699">
            <v>0</v>
          </cell>
          <cell r="Y1699">
            <v>0</v>
          </cell>
        </row>
        <row r="1700">
          <cell r="U1700">
            <v>9017966</v>
          </cell>
          <cell r="V1700" t="str">
            <v>UNION TOPE HG 62MM(2-1/2")</v>
          </cell>
          <cell r="W1700">
            <v>0</v>
          </cell>
          <cell r="Y1700">
            <v>0</v>
          </cell>
        </row>
        <row r="1701">
          <cell r="U1701">
            <v>9018007</v>
          </cell>
          <cell r="V1701" t="str">
            <v>VALVULA BR. BOLA 12MM(1/2") C/R ITALY</v>
          </cell>
          <cell r="W1701">
            <v>9</v>
          </cell>
          <cell r="Y1701">
            <v>7.52</v>
          </cell>
        </row>
        <row r="1702">
          <cell r="U1702">
            <v>9018008</v>
          </cell>
          <cell r="V1702" t="str">
            <v>VALVULA BR. BOLA 38MM (1 1/2") C/R</v>
          </cell>
          <cell r="W1702">
            <v>2</v>
          </cell>
          <cell r="Y1702">
            <v>16.600000000000001</v>
          </cell>
        </row>
        <row r="1703">
          <cell r="U1703">
            <v>9018021</v>
          </cell>
          <cell r="V1703" t="str">
            <v>VALVULA BR. CHEQUE VER 18MM(3/4")</v>
          </cell>
          <cell r="W1703">
            <v>2</v>
          </cell>
          <cell r="Y1703">
            <v>7.56</v>
          </cell>
        </row>
        <row r="1704">
          <cell r="U1704">
            <v>9018026</v>
          </cell>
          <cell r="V1704" t="str">
            <v>VALVULA BR. COMPUERTA 12MM(1/2") R/W</v>
          </cell>
          <cell r="W1704">
            <v>1</v>
          </cell>
          <cell r="Y1704">
            <v>12.51</v>
          </cell>
        </row>
        <row r="1705">
          <cell r="U1705">
            <v>9018034</v>
          </cell>
          <cell r="V1705" t="str">
            <v>VALVULA BR. COMPUERTA 50MM(2") ITALY</v>
          </cell>
          <cell r="W1705">
            <v>0</v>
          </cell>
          <cell r="Y1705">
            <v>20.260000000000002</v>
          </cell>
        </row>
        <row r="1706">
          <cell r="U1706">
            <v>9018035</v>
          </cell>
          <cell r="V1706" t="str">
            <v>VALVULA BR. COMPUERTA 50MM(2") R/W</v>
          </cell>
          <cell r="W1706">
            <v>1</v>
          </cell>
          <cell r="Y1706">
            <v>0</v>
          </cell>
        </row>
        <row r="1707">
          <cell r="U1707">
            <v>9018045</v>
          </cell>
          <cell r="V1707" t="str">
            <v>VALVULA BR. GLOBO 18MM(3/4") C/R</v>
          </cell>
          <cell r="W1707">
            <v>5</v>
          </cell>
          <cell r="Y1707">
            <v>0</v>
          </cell>
        </row>
        <row r="1708">
          <cell r="U1708">
            <v>9018064</v>
          </cell>
          <cell r="V1708" t="str">
            <v>VALVULA COMPUERTA GV-12T 75MM</v>
          </cell>
          <cell r="W1708">
            <v>0</v>
          </cell>
          <cell r="Y1708">
            <v>80</v>
          </cell>
        </row>
        <row r="1709">
          <cell r="U1709">
            <v>9018080</v>
          </cell>
          <cell r="V1709" t="str">
            <v>VALVULA DOROT H.F. 2" BRIDA REDUCTORA PR</v>
          </cell>
          <cell r="W1709">
            <v>0</v>
          </cell>
          <cell r="Y1709">
            <v>199</v>
          </cell>
        </row>
        <row r="1710">
          <cell r="U1710">
            <v>9018093</v>
          </cell>
          <cell r="V1710" t="str">
            <v>VALVULA HIDRANTE ALUMINIO 75MM(3")</v>
          </cell>
          <cell r="W1710">
            <v>2</v>
          </cell>
          <cell r="Y1710">
            <v>0</v>
          </cell>
        </row>
        <row r="1711">
          <cell r="U1711">
            <v>9018113</v>
          </cell>
          <cell r="V1711" t="str">
            <v>VALVULA PVC BOLA 12MM(1/2") C/R</v>
          </cell>
          <cell r="W1711">
            <v>16</v>
          </cell>
          <cell r="Y1711">
            <v>0.75</v>
          </cell>
        </row>
        <row r="1712">
          <cell r="U1712">
            <v>9018125</v>
          </cell>
          <cell r="V1712" t="str">
            <v>VALVULA PVC DE BOLA 62MM(2 1/2") LISA</v>
          </cell>
          <cell r="W1712">
            <v>1</v>
          </cell>
          <cell r="Y1712">
            <v>49.95</v>
          </cell>
        </row>
        <row r="1713">
          <cell r="U1713">
            <v>9018133</v>
          </cell>
          <cell r="V1713" t="str">
            <v>VARILLA COOPERWELD CON MORDAZA</v>
          </cell>
          <cell r="W1713">
            <v>0</v>
          </cell>
          <cell r="Y1713">
            <v>0</v>
          </cell>
        </row>
        <row r="1714">
          <cell r="U1714">
            <v>9018134</v>
          </cell>
          <cell r="V1714" t="str">
            <v>VARILLA ROSCADA 3/8"</v>
          </cell>
          <cell r="W1714">
            <v>2</v>
          </cell>
          <cell r="Y1714">
            <v>0</v>
          </cell>
        </row>
        <row r="1715">
          <cell r="U1715">
            <v>9018141</v>
          </cell>
          <cell r="V1715" t="str">
            <v>CABLE SUM.1/0 C/TIERRA. 1000PIES.</v>
          </cell>
          <cell r="W1715">
            <v>330</v>
          </cell>
          <cell r="Y1715">
            <v>11.17</v>
          </cell>
        </row>
        <row r="1716">
          <cell r="U1716">
            <v>9018247</v>
          </cell>
          <cell r="V1716" t="str">
            <v>NIPLE HG 38MM(1-1/2") X 75MM(3")</v>
          </cell>
          <cell r="W1716">
            <v>5</v>
          </cell>
          <cell r="Y1716">
            <v>0.92</v>
          </cell>
        </row>
        <row r="1717">
          <cell r="U1717">
            <v>9018252</v>
          </cell>
          <cell r="V1717" t="str">
            <v>NIPLE HG 75MM(3") X 75MM(3")</v>
          </cell>
          <cell r="W1717">
            <v>0</v>
          </cell>
          <cell r="Y1717">
            <v>0</v>
          </cell>
        </row>
        <row r="1718">
          <cell r="U1718">
            <v>9018255</v>
          </cell>
          <cell r="V1718" t="str">
            <v>NIPLE HG 75MM(3") X 250MM(10")</v>
          </cell>
          <cell r="W1718">
            <v>3</v>
          </cell>
          <cell r="Y1718">
            <v>0</v>
          </cell>
        </row>
        <row r="1719">
          <cell r="U1719">
            <v>9018366</v>
          </cell>
          <cell r="V1719" t="str">
            <v>NIPLE HG CORRIDA 25MM(1")</v>
          </cell>
          <cell r="W1719">
            <v>64</v>
          </cell>
          <cell r="Y1719">
            <v>0</v>
          </cell>
        </row>
        <row r="1720">
          <cell r="U1720">
            <v>9018372</v>
          </cell>
          <cell r="V1720" t="str">
            <v>VALVULA COMPUERTA HF 50MM (2") MUELLER</v>
          </cell>
          <cell r="W1720">
            <v>1</v>
          </cell>
          <cell r="Y1720">
            <v>0</v>
          </cell>
        </row>
        <row r="1721">
          <cell r="U1721">
            <v>9018373</v>
          </cell>
          <cell r="V1721" t="str">
            <v>VALVULA COMPUERTA HF 75MM (3") MUELLER</v>
          </cell>
          <cell r="W1721">
            <v>10</v>
          </cell>
          <cell r="Y1721">
            <v>0</v>
          </cell>
        </row>
        <row r="1722">
          <cell r="U1722">
            <v>9018374</v>
          </cell>
          <cell r="V1722" t="str">
            <v>VALVULA COMPUERTA HF 100MM (4") MUELLER</v>
          </cell>
          <cell r="W1722">
            <v>4</v>
          </cell>
          <cell r="Y1722">
            <v>0</v>
          </cell>
        </row>
        <row r="1723">
          <cell r="U1723">
            <v>9018375</v>
          </cell>
          <cell r="V1723" t="str">
            <v>VALVULA COMPUERTA HF 150MM (6") MUELLER</v>
          </cell>
          <cell r="W1723">
            <v>4</v>
          </cell>
          <cell r="Y1723">
            <v>350.05</v>
          </cell>
        </row>
        <row r="1724">
          <cell r="U1724">
            <v>9018452</v>
          </cell>
          <cell r="V1724" t="str">
            <v>CANALETA PVC 3MTS REDONDA BL</v>
          </cell>
          <cell r="W1724">
            <v>18</v>
          </cell>
          <cell r="Y1724">
            <v>17.86</v>
          </cell>
        </row>
        <row r="1725">
          <cell r="U1725">
            <v>9018453</v>
          </cell>
          <cell r="V1725" t="str">
            <v>TUBO BAJANTE 4''(100MM)X3MTS BL</v>
          </cell>
          <cell r="W1725">
            <v>46</v>
          </cell>
          <cell r="Y1725">
            <v>21.78</v>
          </cell>
        </row>
        <row r="1726">
          <cell r="U1726">
            <v>9018454</v>
          </cell>
          <cell r="V1726" t="str">
            <v>BAJANTE P/CANALETA PVC 4'' BLANCO</v>
          </cell>
          <cell r="W1726">
            <v>31</v>
          </cell>
          <cell r="Y1726">
            <v>10.06</v>
          </cell>
        </row>
        <row r="1727">
          <cell r="U1727">
            <v>9018455</v>
          </cell>
          <cell r="V1727" t="str">
            <v>BAJANTE P/CANALETA PVC 4'' C/ESTAÑA BL</v>
          </cell>
          <cell r="W1727">
            <v>36</v>
          </cell>
          <cell r="Y1727">
            <v>4.4800000000000004</v>
          </cell>
        </row>
        <row r="1728">
          <cell r="U1728">
            <v>9018456</v>
          </cell>
          <cell r="V1728" t="str">
            <v>UNION PVC P/CANALETA BLANCA</v>
          </cell>
          <cell r="W1728">
            <v>47</v>
          </cell>
          <cell r="Y1728">
            <v>0.88</v>
          </cell>
        </row>
        <row r="1729">
          <cell r="U1729">
            <v>9018457</v>
          </cell>
          <cell r="V1729" t="str">
            <v>ESQUINERO PVC P/CANALETA BL</v>
          </cell>
          <cell r="W1729">
            <v>6</v>
          </cell>
          <cell r="Y1729">
            <v>3.45</v>
          </cell>
        </row>
        <row r="1730">
          <cell r="U1730">
            <v>9018458</v>
          </cell>
          <cell r="V1730" t="str">
            <v>UNION C/TAPA PVC P/CANALETA REDONDA BL</v>
          </cell>
          <cell r="W1730">
            <v>31</v>
          </cell>
          <cell r="Y1730">
            <v>10.94</v>
          </cell>
        </row>
        <row r="1731">
          <cell r="U1731">
            <v>9018459</v>
          </cell>
          <cell r="V1731" t="str">
            <v>TAPA PVC IZQ. P/BAJANTE REDONDO BL</v>
          </cell>
          <cell r="W1731">
            <v>15</v>
          </cell>
          <cell r="Y1731">
            <v>1.53</v>
          </cell>
        </row>
        <row r="1732">
          <cell r="U1732">
            <v>9018460</v>
          </cell>
          <cell r="V1732" t="str">
            <v>TAPA PVC DER. P/BAJANTE REDONDO BL</v>
          </cell>
          <cell r="W1732">
            <v>8</v>
          </cell>
          <cell r="Y1732">
            <v>1.43</v>
          </cell>
        </row>
        <row r="1733">
          <cell r="U1733">
            <v>9018461</v>
          </cell>
          <cell r="V1733" t="str">
            <v>TAPA PVC IZQ. P/CANALETA BL</v>
          </cell>
          <cell r="W1733">
            <v>28</v>
          </cell>
          <cell r="Y1733">
            <v>1.1499999999999999</v>
          </cell>
        </row>
        <row r="1734">
          <cell r="U1734">
            <v>9018462</v>
          </cell>
          <cell r="V1734" t="str">
            <v>TAPA PVC DER. P/CANALETA BL</v>
          </cell>
          <cell r="W1734">
            <v>27</v>
          </cell>
          <cell r="Y1734">
            <v>1.1499999999999999</v>
          </cell>
        </row>
        <row r="1735">
          <cell r="U1735">
            <v>9018463</v>
          </cell>
          <cell r="V1735" t="str">
            <v>GANCHO PVC FIJO P/CANALETA BL</v>
          </cell>
          <cell r="W1735">
            <v>665</v>
          </cell>
          <cell r="Y1735">
            <v>1.48</v>
          </cell>
        </row>
        <row r="1736">
          <cell r="U1736">
            <v>9018464</v>
          </cell>
          <cell r="V1736" t="str">
            <v>CODO PVC 67º 30'X100MM P/CANALETA BL</v>
          </cell>
          <cell r="W1736">
            <v>46</v>
          </cell>
          <cell r="Y1736">
            <v>2.6</v>
          </cell>
        </row>
        <row r="1737">
          <cell r="U1737">
            <v>9018465</v>
          </cell>
          <cell r="V1737" t="str">
            <v>CODO PVC 87º 30'X100MM P/CANALETA BL</v>
          </cell>
          <cell r="W1737">
            <v>45</v>
          </cell>
          <cell r="Y1737">
            <v>3.48</v>
          </cell>
        </row>
        <row r="1738">
          <cell r="U1738">
            <v>9018466</v>
          </cell>
          <cell r="V1738" t="str">
            <v>UNION PVC P/BAJANTE REDONDO 100MM</v>
          </cell>
          <cell r="W1738">
            <v>54</v>
          </cell>
          <cell r="Y1738">
            <v>2.78</v>
          </cell>
        </row>
        <row r="1739">
          <cell r="U1739">
            <v>9018467</v>
          </cell>
          <cell r="V1739" t="str">
            <v>ABRAZADERA P/BAJANTE REDONDO 100MM BL</v>
          </cell>
          <cell r="W1739">
            <v>91</v>
          </cell>
          <cell r="Y1739">
            <v>0.63</v>
          </cell>
        </row>
        <row r="1740">
          <cell r="U1740">
            <v>9018515</v>
          </cell>
          <cell r="V1740" t="str">
            <v>CABLE THHN #6 VERDE</v>
          </cell>
          <cell r="W1740">
            <v>74.55</v>
          </cell>
          <cell r="Y1740">
            <v>0</v>
          </cell>
        </row>
        <row r="1741">
          <cell r="U1741">
            <v>9018595</v>
          </cell>
          <cell r="V1741" t="str">
            <v>BOMBA GASOLINA ACGF-5SD MONARCH 6.5 HP</v>
          </cell>
          <cell r="W1741">
            <v>0</v>
          </cell>
          <cell r="Y1741">
            <v>650.80999999999995</v>
          </cell>
        </row>
        <row r="1742">
          <cell r="U1742">
            <v>9018596</v>
          </cell>
          <cell r="V1742" t="str">
            <v>BOMBA SUMERGIBLE GRUNDFOS 300S600-14</v>
          </cell>
          <cell r="W1742">
            <v>0</v>
          </cell>
          <cell r="Y1742">
            <v>0</v>
          </cell>
        </row>
        <row r="1743">
          <cell r="U1743">
            <v>9018674</v>
          </cell>
          <cell r="V1743" t="str">
            <v>KILO FLEJE METALICO 0.86MM CULVERT</v>
          </cell>
          <cell r="W1743">
            <v>0</v>
          </cell>
          <cell r="Y1743">
            <v>0</v>
          </cell>
        </row>
        <row r="1744">
          <cell r="U1744">
            <v>9018674</v>
          </cell>
          <cell r="V1744" t="str">
            <v>KILO FLEJE METALICO 0.86MM CULVERT</v>
          </cell>
          <cell r="W1744">
            <v>0</v>
          </cell>
          <cell r="Y1744">
            <v>0</v>
          </cell>
        </row>
        <row r="1745">
          <cell r="U1745">
            <v>9018690</v>
          </cell>
          <cell r="V1745" t="str">
            <v>BOMBA CENT PEI-5 CRI 0.5HP110 V 1PH 60HZ</v>
          </cell>
          <cell r="W1745">
            <v>84</v>
          </cell>
          <cell r="Y1745">
            <v>46</v>
          </cell>
        </row>
        <row r="1746">
          <cell r="U1746">
            <v>9018833</v>
          </cell>
          <cell r="V1746" t="str">
            <v>REDUCC. 3" X 2" C/G AGUA</v>
          </cell>
          <cell r="W1746">
            <v>0</v>
          </cell>
          <cell r="Y1746">
            <v>13.16</v>
          </cell>
        </row>
        <row r="1747">
          <cell r="U1747">
            <v>9018834</v>
          </cell>
          <cell r="V1747" t="str">
            <v>REDUCCION DE 4"X2" C/GLANDULA</v>
          </cell>
          <cell r="W1747">
            <v>2</v>
          </cell>
          <cell r="Y1747">
            <v>16.09</v>
          </cell>
        </row>
        <row r="1748">
          <cell r="U1748">
            <v>9018835</v>
          </cell>
          <cell r="V1748" t="str">
            <v>REDUCCION 4" X 3" C/G PRESION</v>
          </cell>
          <cell r="W1748">
            <v>4</v>
          </cell>
          <cell r="Y1748">
            <v>17.73</v>
          </cell>
        </row>
        <row r="1749">
          <cell r="U1749">
            <v>9018836</v>
          </cell>
          <cell r="V1749" t="str">
            <v>REDUC. 6" X 2" C/G PVC PRESION</v>
          </cell>
          <cell r="W1749">
            <v>2</v>
          </cell>
          <cell r="Y1749">
            <v>54.57</v>
          </cell>
        </row>
        <row r="1750">
          <cell r="U1750">
            <v>9018837</v>
          </cell>
          <cell r="V1750" t="str">
            <v>REDUCCION DE 6" X 3" C/GLAND.</v>
          </cell>
          <cell r="W1750">
            <v>1</v>
          </cell>
          <cell r="Y1750">
            <v>36.659999999999997</v>
          </cell>
        </row>
        <row r="1751">
          <cell r="U1751">
            <v>9018838</v>
          </cell>
          <cell r="V1751" t="str">
            <v>REDUCCION 6" X 4" C/G PRESION</v>
          </cell>
          <cell r="W1751">
            <v>2</v>
          </cell>
          <cell r="Y1751">
            <v>42.35</v>
          </cell>
        </row>
        <row r="1752">
          <cell r="U1752">
            <v>9018840</v>
          </cell>
          <cell r="V1752" t="str">
            <v>CODO 3" X 90? C/G PRESION</v>
          </cell>
          <cell r="W1752">
            <v>21</v>
          </cell>
          <cell r="Y1752">
            <v>35.500500000000002</v>
          </cell>
        </row>
        <row r="1753">
          <cell r="U1753">
            <v>9018841</v>
          </cell>
          <cell r="V1753" t="str">
            <v>CODO DE 4" X90? C/G PRESION</v>
          </cell>
          <cell r="W1753">
            <v>9</v>
          </cell>
          <cell r="Y1753">
            <v>54.505499999999998</v>
          </cell>
        </row>
        <row r="1754">
          <cell r="U1754">
            <v>9018842</v>
          </cell>
          <cell r="V1754" t="str">
            <v>CODO 6" X 90? C/G PRESION</v>
          </cell>
          <cell r="W1754">
            <v>3</v>
          </cell>
          <cell r="Y1754">
            <v>126.8085</v>
          </cell>
        </row>
        <row r="1755">
          <cell r="U1755">
            <v>9018843</v>
          </cell>
          <cell r="V1755" t="str">
            <v>CODO 8" X 90? C/G PRESION</v>
          </cell>
          <cell r="W1755">
            <v>1</v>
          </cell>
          <cell r="Y1755">
            <v>224.14</v>
          </cell>
        </row>
        <row r="1756">
          <cell r="U1756">
            <v>9018844</v>
          </cell>
          <cell r="V1756" t="str">
            <v>TEE 2" C/G PRESION</v>
          </cell>
          <cell r="W1756">
            <v>23</v>
          </cell>
          <cell r="Y1756">
            <v>20.8005</v>
          </cell>
        </row>
        <row r="1757">
          <cell r="U1757">
            <v>9018845</v>
          </cell>
          <cell r="V1757" t="str">
            <v>TEE 3" C/G PRESION</v>
          </cell>
          <cell r="W1757">
            <v>3</v>
          </cell>
          <cell r="Y1757">
            <v>35.500500000000002</v>
          </cell>
        </row>
        <row r="1758">
          <cell r="U1758">
            <v>9018846</v>
          </cell>
          <cell r="V1758" t="str">
            <v>TEE 4" C/G PRESION</v>
          </cell>
          <cell r="W1758">
            <v>9</v>
          </cell>
          <cell r="Y1758">
            <v>54.505499999999998</v>
          </cell>
        </row>
        <row r="1759">
          <cell r="U1759">
            <v>9018849</v>
          </cell>
          <cell r="V1759" t="str">
            <v>CODO 2" X 45? C/G PRESION</v>
          </cell>
          <cell r="W1759">
            <v>2</v>
          </cell>
          <cell r="Y1759">
            <v>20.59</v>
          </cell>
        </row>
        <row r="1760">
          <cell r="U1760">
            <v>9018850</v>
          </cell>
          <cell r="V1760" t="str">
            <v>CODO 3" X 45? C/G PRESION</v>
          </cell>
          <cell r="W1760">
            <v>1</v>
          </cell>
          <cell r="Y1760">
            <v>31.27</v>
          </cell>
        </row>
        <row r="1761">
          <cell r="U1761">
            <v>9018851</v>
          </cell>
          <cell r="V1761" t="str">
            <v>CODO 4" X 45? C/G PRESION</v>
          </cell>
          <cell r="W1761">
            <v>5</v>
          </cell>
          <cell r="Y1761">
            <v>52.57</v>
          </cell>
        </row>
        <row r="1762">
          <cell r="U1762">
            <v>9018852</v>
          </cell>
          <cell r="V1762" t="str">
            <v>CODO 6" X 45? C/G PRESION</v>
          </cell>
          <cell r="W1762">
            <v>0</v>
          </cell>
          <cell r="Y1762">
            <v>133.41999999999999</v>
          </cell>
        </row>
        <row r="1763">
          <cell r="U1763">
            <v>9018861</v>
          </cell>
          <cell r="V1763" t="str">
            <v>CRUZ 2" C/GLAND. PRESION</v>
          </cell>
          <cell r="W1763">
            <v>2</v>
          </cell>
          <cell r="Y1763">
            <v>42.27</v>
          </cell>
        </row>
        <row r="1764">
          <cell r="U1764">
            <v>9019084</v>
          </cell>
          <cell r="V1764" t="str">
            <v>NIPLE DE 2" X 6" H GALV.</v>
          </cell>
          <cell r="W1764">
            <v>0</v>
          </cell>
          <cell r="Y1764">
            <v>2.48</v>
          </cell>
        </row>
        <row r="1765">
          <cell r="U1765">
            <v>9019222</v>
          </cell>
          <cell r="V1765" t="str">
            <v>VALV CODO 3 X 3" INOX</v>
          </cell>
          <cell r="W1765">
            <v>5</v>
          </cell>
          <cell r="Y1765">
            <v>102.73</v>
          </cell>
        </row>
        <row r="1766">
          <cell r="U1766">
            <v>9019298</v>
          </cell>
          <cell r="V1766" t="str">
            <v>RED. CAMPANA 2"X 1 1/2" GALV.</v>
          </cell>
          <cell r="W1766">
            <v>0</v>
          </cell>
          <cell r="Y1766">
            <v>0</v>
          </cell>
        </row>
        <row r="1767">
          <cell r="U1767">
            <v>9019299</v>
          </cell>
          <cell r="V1767" t="str">
            <v>RED. CAMPANA 3"X2" GALV.</v>
          </cell>
          <cell r="W1767">
            <v>1</v>
          </cell>
          <cell r="Y1767">
            <v>0</v>
          </cell>
        </row>
        <row r="1768">
          <cell r="U1768">
            <v>9019511</v>
          </cell>
          <cell r="V1768" t="str">
            <v>RESINA 3570 3M</v>
          </cell>
          <cell r="W1768">
            <v>0</v>
          </cell>
          <cell r="Y1768">
            <v>0</v>
          </cell>
        </row>
        <row r="1769">
          <cell r="U1769">
            <v>9019581</v>
          </cell>
          <cell r="V1769" t="str">
            <v>DRESSER DE 6" TRANSICION</v>
          </cell>
          <cell r="W1769">
            <v>0</v>
          </cell>
          <cell r="Y1769">
            <v>171.43</v>
          </cell>
        </row>
        <row r="1770">
          <cell r="U1770">
            <v>9019794</v>
          </cell>
          <cell r="V1770" t="str">
            <v>TEE 6" C/G PRESION</v>
          </cell>
          <cell r="W1770">
            <v>0</v>
          </cell>
          <cell r="Y1770">
            <v>126.8085</v>
          </cell>
        </row>
        <row r="1771">
          <cell r="U1771">
            <v>9019799</v>
          </cell>
          <cell r="V1771" t="str">
            <v>TEE RED. 6" X 4" C/G PRESION</v>
          </cell>
          <cell r="W1771">
            <v>0</v>
          </cell>
          <cell r="Y1771">
            <v>205.76</v>
          </cell>
        </row>
        <row r="1772">
          <cell r="U1772">
            <v>9019876</v>
          </cell>
          <cell r="V1772" t="str">
            <v>CODO 2" X 90? C/G PRESION</v>
          </cell>
          <cell r="W1772">
            <v>11</v>
          </cell>
          <cell r="Y1772">
            <v>20.8005</v>
          </cell>
        </row>
        <row r="1773">
          <cell r="U1773">
            <v>9020291</v>
          </cell>
          <cell r="V1773" t="str">
            <v>BOMBA CENT. CACHENG 0.5HP 110V 1PH 60HZ</v>
          </cell>
          <cell r="W1773">
            <v>98</v>
          </cell>
          <cell r="Y1773">
            <v>41.38</v>
          </cell>
        </row>
        <row r="1774">
          <cell r="U1774">
            <v>9020333</v>
          </cell>
          <cell r="V1774" t="str">
            <v>TANQUE DE CAPTACION 2500 LITROS SIN FILT</v>
          </cell>
          <cell r="W1774">
            <v>15</v>
          </cell>
          <cell r="Y1774">
            <v>262.83999999999997</v>
          </cell>
        </row>
        <row r="1775">
          <cell r="U1775">
            <v>9020334</v>
          </cell>
          <cell r="V1775" t="str">
            <v>BOOSTERPAQ MPC-EX 3 CRE15-3 7,5 HP 208V</v>
          </cell>
          <cell r="W1775">
            <v>0</v>
          </cell>
          <cell r="Y1775">
            <v>0</v>
          </cell>
        </row>
        <row r="1776">
          <cell r="U1776">
            <v>9020365</v>
          </cell>
          <cell r="V1776" t="str">
            <v>BOMBA CENT. CACHENG 1 HP 110V 1PH 60HZ</v>
          </cell>
          <cell r="W1776">
            <v>0</v>
          </cell>
          <cell r="Y1776">
            <v>60.26</v>
          </cell>
        </row>
        <row r="1777">
          <cell r="U1777">
            <v>9020529</v>
          </cell>
          <cell r="V1777" t="str">
            <v>TEE RED.  3" X 2" C/G PRESION</v>
          </cell>
          <cell r="W1777">
            <v>0</v>
          </cell>
          <cell r="Y1777">
            <v>48.09</v>
          </cell>
        </row>
        <row r="1778">
          <cell r="U1778">
            <v>9020556</v>
          </cell>
          <cell r="V1778" t="str">
            <v>PORTA FUSIBLES</v>
          </cell>
          <cell r="W1778">
            <v>29</v>
          </cell>
          <cell r="Y1778">
            <v>0</v>
          </cell>
        </row>
        <row r="1779">
          <cell r="U1779">
            <v>9020557</v>
          </cell>
          <cell r="V1779" t="str">
            <v>FUSIBLES</v>
          </cell>
          <cell r="W1779">
            <v>55</v>
          </cell>
          <cell r="Y1779">
            <v>1</v>
          </cell>
        </row>
        <row r="1780">
          <cell r="U1780">
            <v>9020890</v>
          </cell>
          <cell r="V1780" t="str">
            <v>CABLE SUMERGIBLE NO.14X3 CON TIERRA</v>
          </cell>
          <cell r="W1780">
            <v>500</v>
          </cell>
          <cell r="Y1780">
            <v>1.56</v>
          </cell>
        </row>
        <row r="1781">
          <cell r="U1781">
            <v>9020986</v>
          </cell>
          <cell r="V1781" t="str">
            <v>ROLLO TSX500 08MIL 15CM 340 LPH 2300/M</v>
          </cell>
          <cell r="W1781">
            <v>12</v>
          </cell>
          <cell r="Y1781">
            <v>0</v>
          </cell>
        </row>
        <row r="1782">
          <cell r="U1782">
            <v>9021076</v>
          </cell>
          <cell r="V1782" t="str">
            <v>VALVULA INCLUS.DE AIRE PVC 38MM(1-1/2'')</v>
          </cell>
          <cell r="W1782">
            <v>26</v>
          </cell>
          <cell r="Y1782">
            <v>16.899999999999999</v>
          </cell>
        </row>
        <row r="1783">
          <cell r="U1783">
            <v>9021077</v>
          </cell>
          <cell r="V1783" t="str">
            <v>VALVULA INCLUS.DE AIRE PVC 50MM(2'')</v>
          </cell>
          <cell r="W1783">
            <v>23</v>
          </cell>
          <cell r="Y1783">
            <v>25</v>
          </cell>
        </row>
        <row r="1784">
          <cell r="U1784">
            <v>9021078</v>
          </cell>
          <cell r="V1784" t="str">
            <v>VALVULA INCLUS.DE AIRE PVC 75MM(3'')</v>
          </cell>
          <cell r="W1784">
            <v>0</v>
          </cell>
          <cell r="Y1784">
            <v>0</v>
          </cell>
        </row>
        <row r="1785">
          <cell r="U1785">
            <v>9021079</v>
          </cell>
          <cell r="V1785" t="str">
            <v>VALVULA INCLUS.DE AIRE PVC 100MM(4'')</v>
          </cell>
          <cell r="W1785">
            <v>0</v>
          </cell>
          <cell r="Y1785">
            <v>0</v>
          </cell>
        </row>
        <row r="1786">
          <cell r="U1786">
            <v>9021402</v>
          </cell>
          <cell r="V1786" t="str">
            <v>CANAL PP C/REJILLA GALV.130MMX1000MM PEA</v>
          </cell>
          <cell r="W1786">
            <v>4</v>
          </cell>
          <cell r="Y1786">
            <v>0</v>
          </cell>
        </row>
        <row r="1787">
          <cell r="U1787">
            <v>9021403</v>
          </cell>
          <cell r="V1787" t="str">
            <v>ANGULO PP C/REJILLA GALV. 130MM</v>
          </cell>
          <cell r="W1787">
            <v>2</v>
          </cell>
          <cell r="Y1787">
            <v>0</v>
          </cell>
        </row>
        <row r="1788">
          <cell r="U1788">
            <v>9021404</v>
          </cell>
          <cell r="V1788" t="str">
            <v>TAPON P/CANAL 130MM C/SALIDA 110MM</v>
          </cell>
          <cell r="W1788">
            <v>2</v>
          </cell>
          <cell r="Y1788">
            <v>0</v>
          </cell>
        </row>
        <row r="1789">
          <cell r="U1789">
            <v>9021405</v>
          </cell>
          <cell r="V1789" t="str">
            <v>TAPA SOLIDA C/MANIJA Y MARCO 300X300MM V</v>
          </cell>
          <cell r="W1789">
            <v>2</v>
          </cell>
          <cell r="Y1789">
            <v>0</v>
          </cell>
        </row>
        <row r="1790">
          <cell r="U1790">
            <v>9021406</v>
          </cell>
          <cell r="V1790" t="str">
            <v>TAPA SOLIDA C/MANIJA Y MARCO 300X300MM G</v>
          </cell>
          <cell r="W1790">
            <v>2</v>
          </cell>
          <cell r="Y1790">
            <v>0</v>
          </cell>
        </row>
        <row r="1791">
          <cell r="U1791">
            <v>9021407</v>
          </cell>
          <cell r="V1791" t="str">
            <v>TAPA SOLIDA C/MANIJA Y MARCO 400X400MM V</v>
          </cell>
          <cell r="W1791">
            <v>2</v>
          </cell>
          <cell r="Y1791">
            <v>0</v>
          </cell>
        </row>
        <row r="1792">
          <cell r="U1792">
            <v>9021408</v>
          </cell>
          <cell r="V1792" t="str">
            <v>TAPA SOLIDA C/MANIJA Y MARCO 400X400MM G</v>
          </cell>
          <cell r="W1792">
            <v>1</v>
          </cell>
          <cell r="Y1792">
            <v>20.98</v>
          </cell>
        </row>
        <row r="1793">
          <cell r="U1793">
            <v>9021409</v>
          </cell>
          <cell r="V1793" t="str">
            <v>MARCO/TAPA C/MANIJA P/LOSETA 300X300MM G</v>
          </cell>
          <cell r="W1793">
            <v>2</v>
          </cell>
          <cell r="Y1793">
            <v>0</v>
          </cell>
        </row>
        <row r="1794">
          <cell r="U1794">
            <v>9021410</v>
          </cell>
          <cell r="V1794" t="str">
            <v>MARCO/TAPA C/MANIJA P/LOSETA 400X400MM G</v>
          </cell>
          <cell r="W1794">
            <v>2</v>
          </cell>
          <cell r="Y1794">
            <v>0</v>
          </cell>
        </row>
        <row r="1795">
          <cell r="U1795">
            <v>9021411</v>
          </cell>
          <cell r="V1795" t="str">
            <v>MARCO/TAPA C/MANIJA P/CHORREAR 300X300GR</v>
          </cell>
          <cell r="W1795">
            <v>2</v>
          </cell>
          <cell r="Y1795">
            <v>0</v>
          </cell>
        </row>
        <row r="1796">
          <cell r="U1796">
            <v>9021412</v>
          </cell>
          <cell r="V1796" t="str">
            <v>MARCO/TAPA C/MANIJA P/CHORREAR 400X400GR</v>
          </cell>
          <cell r="W1796">
            <v>2</v>
          </cell>
          <cell r="Y1796">
            <v>0</v>
          </cell>
        </row>
        <row r="1797">
          <cell r="U1797">
            <v>9021413</v>
          </cell>
          <cell r="V1797" t="str">
            <v>REJILLA C/MARCO 300X300MM GR</v>
          </cell>
          <cell r="W1797">
            <v>2</v>
          </cell>
          <cell r="Y1797">
            <v>0</v>
          </cell>
        </row>
        <row r="1798">
          <cell r="U1798">
            <v>9021414</v>
          </cell>
          <cell r="V1798" t="str">
            <v>REJILLA C/MARCO 300X300MM VE</v>
          </cell>
          <cell r="W1798">
            <v>1</v>
          </cell>
          <cell r="Y1798">
            <v>0</v>
          </cell>
        </row>
        <row r="1799">
          <cell r="U1799">
            <v>9021415</v>
          </cell>
          <cell r="V1799" t="str">
            <v>ANCLAJE P/REJILLA GAVANIZADA</v>
          </cell>
          <cell r="W1799">
            <v>2</v>
          </cell>
          <cell r="Y1799">
            <v>0</v>
          </cell>
        </row>
        <row r="1800">
          <cell r="U1800">
            <v>9021454</v>
          </cell>
          <cell r="V1800" t="str">
            <v>BOMBA CENTR. PM60 1/2HP110V1PH60HZ</v>
          </cell>
          <cell r="W1800">
            <v>28</v>
          </cell>
          <cell r="Y1800">
            <v>58.29</v>
          </cell>
        </row>
        <row r="1801">
          <cell r="U1801">
            <v>9021455</v>
          </cell>
          <cell r="V1801" t="str">
            <v>BOMBA CENTR. PM115 1HP110V1PH60HZ</v>
          </cell>
          <cell r="W1801">
            <v>3</v>
          </cell>
          <cell r="Y1801">
            <v>96.52</v>
          </cell>
        </row>
        <row r="1802">
          <cell r="U1802">
            <v>9021456</v>
          </cell>
          <cell r="V1802" t="str">
            <v>BOMBA JET JA115 1HP110V1PH60HZ</v>
          </cell>
          <cell r="W1802">
            <v>3</v>
          </cell>
          <cell r="Y1802">
            <v>101.64</v>
          </cell>
        </row>
        <row r="1803">
          <cell r="U1803">
            <v>9021480</v>
          </cell>
          <cell r="V1803" t="str">
            <v>LLAVE BOLA LISA PVC 100MM (4") BL</v>
          </cell>
          <cell r="W1803">
            <v>3</v>
          </cell>
          <cell r="Y1803">
            <v>62.13</v>
          </cell>
        </row>
        <row r="1804">
          <cell r="U1804">
            <v>9021741</v>
          </cell>
          <cell r="V1804" t="str">
            <v>CINTA AISLANTE (TAPE) #23 VULC</v>
          </cell>
          <cell r="W1804">
            <v>0</v>
          </cell>
          <cell r="Y1804">
            <v>11.51</v>
          </cell>
        </row>
        <row r="1805">
          <cell r="U1805">
            <v>9021792</v>
          </cell>
          <cell r="V1805" t="str">
            <v>UNION HG 25MM(1")</v>
          </cell>
          <cell r="W1805">
            <v>0</v>
          </cell>
          <cell r="Y1805">
            <v>0</v>
          </cell>
        </row>
        <row r="1806">
          <cell r="U1806">
            <v>9021907</v>
          </cell>
          <cell r="V1806" t="str">
            <v>VALVULA HF 50MM(2")  AMER FLOW</v>
          </cell>
          <cell r="W1806">
            <v>0</v>
          </cell>
          <cell r="Y1806">
            <v>165.68</v>
          </cell>
        </row>
        <row r="1807">
          <cell r="U1807">
            <v>9021908</v>
          </cell>
          <cell r="V1807" t="str">
            <v>GALON PEGAMENTO PVC HIDRO</v>
          </cell>
          <cell r="W1807">
            <v>0</v>
          </cell>
          <cell r="Y1807">
            <v>0</v>
          </cell>
        </row>
        <row r="1808">
          <cell r="U1808">
            <v>9021908</v>
          </cell>
          <cell r="V1808" t="str">
            <v>GALON PEGAMENTO PVC HIDRO</v>
          </cell>
          <cell r="W1808">
            <v>0</v>
          </cell>
          <cell r="Y1808">
            <v>0</v>
          </cell>
        </row>
        <row r="1809">
          <cell r="U1809">
            <v>9021909</v>
          </cell>
          <cell r="V1809" t="str">
            <v>GALON PEGAMENTO PVC ROJO</v>
          </cell>
          <cell r="W1809">
            <v>0</v>
          </cell>
          <cell r="Y1809">
            <v>30.06</v>
          </cell>
        </row>
        <row r="1810">
          <cell r="U1810">
            <v>9021909</v>
          </cell>
          <cell r="V1810" t="str">
            <v>GALON PEGAMENTO PVC ROJO</v>
          </cell>
          <cell r="W1810">
            <v>0</v>
          </cell>
          <cell r="Y1810">
            <v>30.06</v>
          </cell>
        </row>
        <row r="1811">
          <cell r="U1811">
            <v>9021910</v>
          </cell>
          <cell r="V1811" t="str">
            <v>GALON PEGAMENTO PVC ROJO ESPECIAL</v>
          </cell>
          <cell r="W1811">
            <v>0</v>
          </cell>
          <cell r="Y1811">
            <v>32.96</v>
          </cell>
        </row>
        <row r="1812">
          <cell r="U1812">
            <v>9021910</v>
          </cell>
          <cell r="V1812" t="str">
            <v>GALON PEGAMENTO PVC ROJO ESPECIAL</v>
          </cell>
          <cell r="W1812">
            <v>0</v>
          </cell>
          <cell r="Y1812">
            <v>32.96</v>
          </cell>
        </row>
        <row r="1813">
          <cell r="U1813">
            <v>9021911</v>
          </cell>
          <cell r="V1813" t="str">
            <v>ABRAZ TIPO U 1 1/4" PLATINA</v>
          </cell>
          <cell r="W1813">
            <v>25</v>
          </cell>
          <cell r="Y1813">
            <v>6.38</v>
          </cell>
        </row>
        <row r="1814">
          <cell r="U1814">
            <v>9021912</v>
          </cell>
          <cell r="V1814" t="str">
            <v>ABRAZ. TIPO U  3" PLATINA</v>
          </cell>
          <cell r="W1814">
            <v>63</v>
          </cell>
          <cell r="Y1814">
            <v>7.14</v>
          </cell>
        </row>
        <row r="1815">
          <cell r="U1815">
            <v>9021913</v>
          </cell>
          <cell r="V1815" t="str">
            <v>ABRAZ.TIPO  10" PLATINA</v>
          </cell>
          <cell r="W1815">
            <v>4</v>
          </cell>
          <cell r="Y1815">
            <v>25</v>
          </cell>
        </row>
        <row r="1816">
          <cell r="U1816">
            <v>9021914</v>
          </cell>
          <cell r="V1816" t="str">
            <v>VALVULA  HF 100MM(4") ARMADA APOLO</v>
          </cell>
          <cell r="W1816">
            <v>4</v>
          </cell>
          <cell r="Y1816">
            <v>318.39</v>
          </cell>
        </row>
        <row r="1817">
          <cell r="U1817">
            <v>9021915</v>
          </cell>
          <cell r="V1817" t="str">
            <v>VALVULA HF 50MM(2") ARMADA APOLO</v>
          </cell>
          <cell r="W1817">
            <v>0</v>
          </cell>
          <cell r="Y1817">
            <v>184.23</v>
          </cell>
        </row>
        <row r="1818">
          <cell r="U1818">
            <v>9021916</v>
          </cell>
          <cell r="V1818" t="str">
            <v>VALVULA HF 75MM(3") MUELLER ARMADA</v>
          </cell>
          <cell r="W1818">
            <v>0</v>
          </cell>
          <cell r="Y1818">
            <v>361.68</v>
          </cell>
        </row>
        <row r="1819">
          <cell r="U1819">
            <v>9021917</v>
          </cell>
          <cell r="V1819" t="str">
            <v>MANOMETRO 0-300 C/GLICERINA</v>
          </cell>
          <cell r="W1819">
            <v>0</v>
          </cell>
          <cell r="Y1819">
            <v>30</v>
          </cell>
        </row>
        <row r="1820">
          <cell r="U1820">
            <v>9021918</v>
          </cell>
          <cell r="V1820" t="str">
            <v>GRAPA PLASTICA P/VULCAN 12/3</v>
          </cell>
          <cell r="W1820">
            <v>61</v>
          </cell>
          <cell r="Y1820">
            <v>0.25</v>
          </cell>
        </row>
        <row r="1821">
          <cell r="U1821">
            <v>9021919</v>
          </cell>
          <cell r="V1821" t="str">
            <v>CUERPO BOMBA SUM GRUNDFOS 20HP</v>
          </cell>
          <cell r="W1821">
            <v>0</v>
          </cell>
          <cell r="Y1821">
            <v>1625.23</v>
          </cell>
        </row>
        <row r="1822">
          <cell r="U1822">
            <v>9021920</v>
          </cell>
          <cell r="V1822" t="str">
            <v>ARRANCADOR TAM 1, 10-16A</v>
          </cell>
          <cell r="W1822">
            <v>0</v>
          </cell>
          <cell r="Y1822">
            <v>170</v>
          </cell>
        </row>
        <row r="1823">
          <cell r="U1823">
            <v>9021921</v>
          </cell>
          <cell r="V1823" t="str">
            <v>VALVULA BOLA 31MM(1 1/4") BRON ITALIANA</v>
          </cell>
          <cell r="W1823">
            <v>0</v>
          </cell>
          <cell r="Y1823">
            <v>15.5</v>
          </cell>
        </row>
        <row r="1824">
          <cell r="U1824">
            <v>9021922</v>
          </cell>
          <cell r="V1824" t="str">
            <v>VALVULA HF 150MM(6") AMER FLOW ARMA</v>
          </cell>
          <cell r="W1824">
            <v>0</v>
          </cell>
          <cell r="Y1824">
            <v>406.6</v>
          </cell>
        </row>
        <row r="1825">
          <cell r="U1825">
            <v>9021923</v>
          </cell>
          <cell r="V1825" t="str">
            <v>NIPLE HG ROSCADO 25MM(1") X 75MM(3")</v>
          </cell>
          <cell r="W1825">
            <v>4</v>
          </cell>
          <cell r="Y1825">
            <v>1</v>
          </cell>
        </row>
        <row r="1826">
          <cell r="U1826">
            <v>9021924</v>
          </cell>
          <cell r="V1826" t="str">
            <v>TEE HG 100MM(4") X 50MM(2")</v>
          </cell>
          <cell r="W1826">
            <v>2</v>
          </cell>
          <cell r="Y1826">
            <v>43.8</v>
          </cell>
        </row>
        <row r="1827">
          <cell r="U1827">
            <v>9021925</v>
          </cell>
          <cell r="V1827" t="str">
            <v>DIFUSOR P/BOMBA MJS Y MJC</v>
          </cell>
          <cell r="W1827">
            <v>10</v>
          </cell>
          <cell r="Y1827">
            <v>6.6</v>
          </cell>
        </row>
        <row r="1828">
          <cell r="U1828">
            <v>9021926</v>
          </cell>
          <cell r="V1828" t="str">
            <v>DIFUSOR P/BOMBA NPSHE 200</v>
          </cell>
          <cell r="W1828">
            <v>6</v>
          </cell>
          <cell r="Y1828">
            <v>44.76</v>
          </cell>
        </row>
        <row r="1829">
          <cell r="U1829">
            <v>9021927</v>
          </cell>
          <cell r="V1829" t="str">
            <v>DIFUSOR P/BOMBA NPSHE 300</v>
          </cell>
          <cell r="W1829">
            <v>6</v>
          </cell>
          <cell r="Y1829">
            <v>47.08</v>
          </cell>
        </row>
        <row r="1830">
          <cell r="U1830">
            <v>9021928</v>
          </cell>
          <cell r="V1830" t="str">
            <v>REDUCTOR PARA RIEGO 50MM(2")  CC</v>
          </cell>
          <cell r="W1830">
            <v>30</v>
          </cell>
          <cell r="Y1830">
            <v>1.08</v>
          </cell>
        </row>
        <row r="1831">
          <cell r="U1831">
            <v>9021929</v>
          </cell>
          <cell r="V1831" t="str">
            <v>REDUCTOR PARA RIEGO 75MM(3")  CC</v>
          </cell>
          <cell r="W1831">
            <v>24</v>
          </cell>
          <cell r="Y1831">
            <v>2.2000000000000002</v>
          </cell>
        </row>
        <row r="1832">
          <cell r="U1832">
            <v>9021930</v>
          </cell>
          <cell r="V1832" t="str">
            <v>REDUCTOR PARA RIEGO 100MM(4") CC</v>
          </cell>
          <cell r="W1832">
            <v>30</v>
          </cell>
          <cell r="Y1832">
            <v>6</v>
          </cell>
        </row>
        <row r="1833">
          <cell r="U1833">
            <v>9021931</v>
          </cell>
          <cell r="V1833" t="str">
            <v>SILLETA PVC PRES 62MM(2 1/2")X 1/2"C/R</v>
          </cell>
          <cell r="W1833">
            <v>25</v>
          </cell>
          <cell r="Y1833">
            <v>9.9700000000000006</v>
          </cell>
        </row>
        <row r="1834">
          <cell r="U1834">
            <v>9021932</v>
          </cell>
          <cell r="V1834" t="str">
            <v>SILLETA PVC PRES 62MM(2 1/2")X 3/4"  C/R</v>
          </cell>
          <cell r="W1834">
            <v>4</v>
          </cell>
          <cell r="Y1834">
            <v>9.9700000000000006</v>
          </cell>
        </row>
        <row r="1835">
          <cell r="U1835">
            <v>9021933</v>
          </cell>
          <cell r="V1835" t="str">
            <v>ABRAZADERA LH 1 1/2" HILTI</v>
          </cell>
          <cell r="W1835">
            <v>21</v>
          </cell>
          <cell r="Y1835">
            <v>11.92</v>
          </cell>
        </row>
        <row r="1836">
          <cell r="U1836">
            <v>9021934</v>
          </cell>
          <cell r="V1836" t="str">
            <v>ABRAZADERA LH 1 1/4" HILTI</v>
          </cell>
          <cell r="W1836">
            <v>27</v>
          </cell>
          <cell r="Y1836">
            <v>11.89</v>
          </cell>
        </row>
        <row r="1837">
          <cell r="U1837">
            <v>9021935</v>
          </cell>
          <cell r="V1837" t="str">
            <v>ABRAZADERA LH 1" HILTI</v>
          </cell>
          <cell r="W1837">
            <v>77</v>
          </cell>
          <cell r="Y1837">
            <v>11.78</v>
          </cell>
        </row>
        <row r="1838">
          <cell r="U1838">
            <v>9021936</v>
          </cell>
          <cell r="V1838" t="str">
            <v>ABRAZADERA LH 1/2" HILTI</v>
          </cell>
          <cell r="W1838">
            <v>68</v>
          </cell>
          <cell r="Y1838">
            <v>11.73</v>
          </cell>
        </row>
        <row r="1839">
          <cell r="U1839">
            <v>9021937</v>
          </cell>
          <cell r="V1839" t="str">
            <v>ABRAZADERA LH 2 1/2" HILTI</v>
          </cell>
          <cell r="W1839">
            <v>71</v>
          </cell>
          <cell r="Y1839">
            <v>8.0399999999999991</v>
          </cell>
        </row>
        <row r="1840">
          <cell r="U1840">
            <v>9021938</v>
          </cell>
          <cell r="V1840" t="str">
            <v>ABRAZADERA LH 2" HILTI</v>
          </cell>
          <cell r="W1840">
            <v>14</v>
          </cell>
          <cell r="Y1840">
            <v>12.18</v>
          </cell>
        </row>
        <row r="1841">
          <cell r="U1841">
            <v>9021939</v>
          </cell>
          <cell r="V1841" t="str">
            <v>ABRAZADERA LH 3" HILTI</v>
          </cell>
          <cell r="W1841">
            <v>14</v>
          </cell>
          <cell r="Y1841">
            <v>13.54</v>
          </cell>
        </row>
        <row r="1842">
          <cell r="U1842">
            <v>9021940</v>
          </cell>
          <cell r="V1842" t="str">
            <v>ABRAZADERA LH 3/4" HILTI</v>
          </cell>
          <cell r="W1842">
            <v>112</v>
          </cell>
          <cell r="Y1842">
            <v>11.73</v>
          </cell>
        </row>
        <row r="1843">
          <cell r="U1843">
            <v>9021941</v>
          </cell>
          <cell r="V1843" t="str">
            <v>ABRAZADERA LH 4" HILTI</v>
          </cell>
          <cell r="W1843">
            <v>6</v>
          </cell>
          <cell r="Y1843">
            <v>15.66</v>
          </cell>
        </row>
        <row r="1844">
          <cell r="U1844">
            <v>9021942</v>
          </cell>
          <cell r="V1844" t="str">
            <v>ABRAZADERA LH 6" HILTI</v>
          </cell>
          <cell r="W1844">
            <v>77</v>
          </cell>
          <cell r="Y1844">
            <v>19.5</v>
          </cell>
        </row>
        <row r="1845">
          <cell r="U1845">
            <v>9021943</v>
          </cell>
          <cell r="V1845" t="str">
            <v>ABRAZADERA METALICA ECO 4"</v>
          </cell>
          <cell r="W1845">
            <v>2</v>
          </cell>
          <cell r="Y1845">
            <v>218.46</v>
          </cell>
        </row>
        <row r="1846">
          <cell r="U1846">
            <v>9021944</v>
          </cell>
          <cell r="V1846" t="str">
            <v>ABRAZADERA TIPO "A" 1/2" PLATI</v>
          </cell>
          <cell r="W1846">
            <v>20</v>
          </cell>
          <cell r="Y1846">
            <v>3.63</v>
          </cell>
        </row>
        <row r="1847">
          <cell r="U1847">
            <v>9021945</v>
          </cell>
          <cell r="V1847" t="str">
            <v>ABRAZADERA TIPO "U" 4" PLATINA</v>
          </cell>
          <cell r="W1847">
            <v>50</v>
          </cell>
          <cell r="Y1847">
            <v>9.3699999999999992</v>
          </cell>
        </row>
        <row r="1848">
          <cell r="U1848">
            <v>9021946</v>
          </cell>
          <cell r="V1848" t="str">
            <v>ABRAZADERA TIPO A 4" PLATINA</v>
          </cell>
          <cell r="W1848">
            <v>21</v>
          </cell>
          <cell r="Y1848">
            <v>7.46</v>
          </cell>
        </row>
        <row r="1849">
          <cell r="U1849">
            <v>9021947</v>
          </cell>
          <cell r="V1849" t="str">
            <v>ABRAZADERA TIPO U   11/2" PLATI</v>
          </cell>
          <cell r="W1849">
            <v>9</v>
          </cell>
          <cell r="Y1849">
            <v>5</v>
          </cell>
        </row>
        <row r="1850">
          <cell r="U1850">
            <v>9021948</v>
          </cell>
          <cell r="V1850" t="str">
            <v>ABRAZADERA TIPO U 2" PLATINA</v>
          </cell>
          <cell r="W1850">
            <v>27</v>
          </cell>
          <cell r="Y1850">
            <v>5.34</v>
          </cell>
        </row>
        <row r="1851">
          <cell r="U1851">
            <v>9021949</v>
          </cell>
          <cell r="V1851" t="str">
            <v>ABRAZADERA TIPO U 1/2" PLATINA</v>
          </cell>
          <cell r="W1851">
            <v>23</v>
          </cell>
          <cell r="Y1851">
            <v>3.81</v>
          </cell>
        </row>
        <row r="1852">
          <cell r="U1852">
            <v>9021950</v>
          </cell>
          <cell r="V1852" t="str">
            <v>ABRAZADERA TIPO U 8" PLATINA</v>
          </cell>
          <cell r="W1852">
            <v>30</v>
          </cell>
          <cell r="Y1852">
            <v>47.25</v>
          </cell>
        </row>
        <row r="1853">
          <cell r="U1853">
            <v>9021951</v>
          </cell>
          <cell r="V1853" t="str">
            <v>ABRAZADERA TIPO U  6" PLATINA</v>
          </cell>
          <cell r="W1853">
            <v>2</v>
          </cell>
          <cell r="Y1853">
            <v>20</v>
          </cell>
        </row>
        <row r="1854">
          <cell r="U1854">
            <v>9021952</v>
          </cell>
          <cell r="V1854" t="str">
            <v>ABRAZADERA TIPO U  2 1/2" PLAT</v>
          </cell>
          <cell r="W1854">
            <v>2</v>
          </cell>
          <cell r="Y1854">
            <v>5</v>
          </cell>
        </row>
        <row r="1855">
          <cell r="U1855">
            <v>9021953</v>
          </cell>
          <cell r="V1855" t="str">
            <v>ANCLA 5/8"</v>
          </cell>
          <cell r="W1855">
            <v>112</v>
          </cell>
          <cell r="Y1855">
            <v>2.0699999999999998</v>
          </cell>
        </row>
        <row r="1856">
          <cell r="U1856">
            <v>9021954</v>
          </cell>
          <cell r="V1856" t="str">
            <v>ANCLA DE EXPANSION 1/2"</v>
          </cell>
          <cell r="W1856">
            <v>444</v>
          </cell>
          <cell r="Y1856">
            <v>1.18</v>
          </cell>
        </row>
        <row r="1857">
          <cell r="U1857">
            <v>9021956</v>
          </cell>
          <cell r="V1857" t="str">
            <v>ANCLA EXPANCION 3/8" CORTA</v>
          </cell>
          <cell r="W1857">
            <v>55</v>
          </cell>
          <cell r="Y1857">
            <v>0.75</v>
          </cell>
        </row>
        <row r="1858">
          <cell r="U1858">
            <v>9021957</v>
          </cell>
          <cell r="V1858" t="str">
            <v>ANCLA EXPANSION 1/4"</v>
          </cell>
          <cell r="W1858">
            <v>63</v>
          </cell>
          <cell r="Y1858">
            <v>0.5</v>
          </cell>
        </row>
        <row r="1859">
          <cell r="U1859">
            <v>9021958</v>
          </cell>
          <cell r="V1859" t="str">
            <v>ANCLA PLASTICA 7MMX1 1/2"</v>
          </cell>
          <cell r="W1859">
            <v>4034</v>
          </cell>
          <cell r="Y1859">
            <v>0.32</v>
          </cell>
        </row>
        <row r="1860">
          <cell r="U1860">
            <v>9021959</v>
          </cell>
          <cell r="V1860" t="str">
            <v>ANCLAS DE EXPANSION 3/8"</v>
          </cell>
          <cell r="W1860">
            <v>323</v>
          </cell>
          <cell r="Y1860">
            <v>1</v>
          </cell>
        </row>
        <row r="1861">
          <cell r="U1861">
            <v>9021960</v>
          </cell>
          <cell r="V1861" t="str">
            <v>ANGULO ALUMINIO 3/4" JPM BLANCO</v>
          </cell>
          <cell r="W1861">
            <v>1032</v>
          </cell>
          <cell r="Y1861">
            <v>1.5</v>
          </cell>
        </row>
        <row r="1862">
          <cell r="U1862">
            <v>9021961</v>
          </cell>
          <cell r="V1862" t="str">
            <v>ANGULO DE ALUMINIO 3/4" JPM</v>
          </cell>
          <cell r="W1862">
            <v>1230</v>
          </cell>
          <cell r="Y1862">
            <v>1.68</v>
          </cell>
        </row>
        <row r="1863">
          <cell r="U1863">
            <v>9021962</v>
          </cell>
          <cell r="V1863" t="str">
            <v>ARANDELAS G-945859</v>
          </cell>
          <cell r="W1863">
            <v>4</v>
          </cell>
          <cell r="Y1863">
            <v>2.79</v>
          </cell>
        </row>
        <row r="1864">
          <cell r="U1864">
            <v>9021963</v>
          </cell>
          <cell r="V1864" t="str">
            <v>ARRANCADOR 4.5 - 6.3 AMPS.</v>
          </cell>
          <cell r="W1864">
            <v>0</v>
          </cell>
          <cell r="Y1864">
            <v>69.75</v>
          </cell>
        </row>
        <row r="1865">
          <cell r="U1865">
            <v>9021964</v>
          </cell>
          <cell r="V1865" t="str">
            <v>ARRANCADOR S00 7 - 9 AMPS.</v>
          </cell>
          <cell r="W1865">
            <v>4</v>
          </cell>
          <cell r="Y1865">
            <v>170</v>
          </cell>
        </row>
        <row r="1866">
          <cell r="U1866">
            <v>9021965</v>
          </cell>
          <cell r="V1866" t="str">
            <v>ARRANCADOR SENCILLO</v>
          </cell>
          <cell r="W1866">
            <v>1</v>
          </cell>
          <cell r="Y1866">
            <v>75.69</v>
          </cell>
        </row>
        <row r="1867">
          <cell r="U1867">
            <v>9021966</v>
          </cell>
          <cell r="V1867" t="str">
            <v>BRIDA ACERO AL CARBON 2"</v>
          </cell>
          <cell r="W1867">
            <v>4</v>
          </cell>
          <cell r="Y1867">
            <v>26.7</v>
          </cell>
        </row>
        <row r="1868">
          <cell r="U1868">
            <v>9021967</v>
          </cell>
          <cell r="V1868" t="str">
            <v>BRIDA ACERO AL CARBON 3"</v>
          </cell>
          <cell r="W1868">
            <v>4</v>
          </cell>
          <cell r="Y1868">
            <v>70</v>
          </cell>
        </row>
        <row r="1869">
          <cell r="U1869">
            <v>9021968</v>
          </cell>
          <cell r="V1869" t="str">
            <v>REDUCCION HG 62MM(2-1/2") X 12MM(1/2")</v>
          </cell>
          <cell r="W1869">
            <v>8</v>
          </cell>
          <cell r="Y1869">
            <v>4.34</v>
          </cell>
        </row>
        <row r="1870">
          <cell r="U1870">
            <v>9021969</v>
          </cell>
          <cell r="V1870" t="str">
            <v>REDUCCION HG 50MM(2") X 18MM(3/4")</v>
          </cell>
          <cell r="W1870">
            <v>13</v>
          </cell>
          <cell r="Y1870">
            <v>3.98</v>
          </cell>
        </row>
        <row r="1871">
          <cell r="U1871">
            <v>9021970</v>
          </cell>
          <cell r="V1871" t="str">
            <v>REDUCCION HG 75MM(3") X 38MM(1-1/2")</v>
          </cell>
          <cell r="W1871">
            <v>1</v>
          </cell>
          <cell r="Y1871">
            <v>6.55</v>
          </cell>
        </row>
        <row r="1872">
          <cell r="U1872">
            <v>9021971</v>
          </cell>
          <cell r="V1872" t="str">
            <v>REDUCCION HG 18MM(3/4") X 6MM(1/4")</v>
          </cell>
          <cell r="W1872">
            <v>0</v>
          </cell>
          <cell r="Y1872">
            <v>1.17</v>
          </cell>
        </row>
        <row r="1873">
          <cell r="U1873">
            <v>9021972</v>
          </cell>
          <cell r="V1873" t="str">
            <v>BUSHING RED  HF 200MM(8")X100MM(4")</v>
          </cell>
          <cell r="W1873">
            <v>7</v>
          </cell>
          <cell r="Y1873">
            <v>142.86000000000001</v>
          </cell>
        </row>
        <row r="1874">
          <cell r="U1874">
            <v>9021973</v>
          </cell>
          <cell r="V1874" t="str">
            <v>C/LIQUID P/BOMBA SUM 2HP L50G</v>
          </cell>
          <cell r="W1874">
            <v>0</v>
          </cell>
          <cell r="Y1874">
            <v>312</v>
          </cell>
        </row>
        <row r="1875">
          <cell r="U1875">
            <v>9021974</v>
          </cell>
          <cell r="V1875" t="str">
            <v>CABLE TSJ 10 X 2.</v>
          </cell>
          <cell r="W1875">
            <v>346.9</v>
          </cell>
          <cell r="Y1875">
            <v>1.94</v>
          </cell>
        </row>
        <row r="1876">
          <cell r="U1876">
            <v>9021975</v>
          </cell>
          <cell r="V1876" t="str">
            <v>CABO BRIDA  HF 300MM(12")</v>
          </cell>
          <cell r="W1876">
            <v>2</v>
          </cell>
          <cell r="Y1876">
            <v>326.52999999999997</v>
          </cell>
        </row>
        <row r="1877">
          <cell r="U1877">
            <v>9021976</v>
          </cell>
          <cell r="V1877" t="str">
            <v>CAJA POLIETILENO P/MEDIDOR</v>
          </cell>
          <cell r="W1877">
            <v>52</v>
          </cell>
          <cell r="Y1877">
            <v>24.4</v>
          </cell>
        </row>
        <row r="1878">
          <cell r="U1878">
            <v>9021977</v>
          </cell>
          <cell r="V1878" t="str">
            <v>CEPO P/TIERRE DE 5/8"</v>
          </cell>
          <cell r="W1878">
            <v>13</v>
          </cell>
          <cell r="Y1878">
            <v>1</v>
          </cell>
        </row>
        <row r="1879">
          <cell r="U1879">
            <v>9021978</v>
          </cell>
          <cell r="V1879" t="str">
            <v>CHECK M/H 1 1/4" FLOMATIC</v>
          </cell>
          <cell r="W1879">
            <v>0</v>
          </cell>
          <cell r="Y1879">
            <v>16.739999999999998</v>
          </cell>
        </row>
        <row r="1880">
          <cell r="U1880">
            <v>9021979</v>
          </cell>
          <cell r="V1880" t="str">
            <v>CIEN TORNILLO 3.9X30 PTA BROCA</v>
          </cell>
          <cell r="W1880">
            <v>25923</v>
          </cell>
          <cell r="Y1880">
            <v>1</v>
          </cell>
        </row>
        <row r="1881">
          <cell r="U1881">
            <v>9021980</v>
          </cell>
          <cell r="V1881" t="str">
            <v>CINTA RIEGO 10MIL GOT.30</v>
          </cell>
          <cell r="W1881">
            <v>0</v>
          </cell>
          <cell r="Y1881">
            <v>294.63</v>
          </cell>
        </row>
        <row r="1882">
          <cell r="U1882">
            <v>9021981</v>
          </cell>
          <cell r="V1882" t="str">
            <v>CINTA RIEGO 8MIL GOT.30</v>
          </cell>
          <cell r="W1882">
            <v>6</v>
          </cell>
          <cell r="Y1882">
            <v>294.63</v>
          </cell>
        </row>
        <row r="1883">
          <cell r="U1883">
            <v>9021982</v>
          </cell>
          <cell r="V1883" t="str">
            <v>CINTA SCOTCH FILL</v>
          </cell>
          <cell r="W1883">
            <v>0</v>
          </cell>
          <cell r="Y1883">
            <v>13.94</v>
          </cell>
        </row>
        <row r="1884">
          <cell r="U1884">
            <v>9021983</v>
          </cell>
          <cell r="V1884" t="str">
            <v>CLAVO POWER POINT 1"</v>
          </cell>
          <cell r="W1884">
            <v>484</v>
          </cell>
          <cell r="Y1884">
            <v>0.14000000000000001</v>
          </cell>
        </row>
        <row r="1885">
          <cell r="U1885">
            <v>9021984</v>
          </cell>
          <cell r="V1885" t="str">
            <v>CLAVO ROBOT 1"</v>
          </cell>
          <cell r="W1885">
            <v>4</v>
          </cell>
          <cell r="Y1885">
            <v>0.2</v>
          </cell>
        </row>
        <row r="1886">
          <cell r="U1886">
            <v>9021986</v>
          </cell>
          <cell r="V1886" t="str">
            <v>CODO HF 150MM(6")  X 90</v>
          </cell>
          <cell r="W1886">
            <v>0</v>
          </cell>
          <cell r="Y1886">
            <v>125</v>
          </cell>
        </row>
        <row r="1887">
          <cell r="U1887">
            <v>9021987</v>
          </cell>
          <cell r="V1887" t="str">
            <v>CODO HG 25MM(1") X 45</v>
          </cell>
          <cell r="W1887">
            <v>4</v>
          </cell>
          <cell r="Y1887">
            <v>1.48</v>
          </cell>
        </row>
        <row r="1888">
          <cell r="U1888">
            <v>9021988</v>
          </cell>
          <cell r="V1888" t="str">
            <v>CODO HG 12MM(1/2") X 90</v>
          </cell>
          <cell r="W1888">
            <v>92</v>
          </cell>
          <cell r="Y1888">
            <v>0.71</v>
          </cell>
        </row>
        <row r="1889">
          <cell r="U1889">
            <v>9021989</v>
          </cell>
          <cell r="V1889" t="str">
            <v>CODO HG 12MM(1/2") X 45</v>
          </cell>
          <cell r="W1889">
            <v>1</v>
          </cell>
          <cell r="Y1889">
            <v>0.75</v>
          </cell>
        </row>
        <row r="1890">
          <cell r="U1890">
            <v>9021990</v>
          </cell>
          <cell r="V1890" t="str">
            <v>CODO HG 50MM(2") X 45</v>
          </cell>
          <cell r="W1890">
            <v>7</v>
          </cell>
          <cell r="Y1890">
            <v>6</v>
          </cell>
        </row>
        <row r="1891">
          <cell r="U1891">
            <v>9021991</v>
          </cell>
          <cell r="V1891" t="str">
            <v>CODO HG 50MM(2") X 90</v>
          </cell>
          <cell r="W1891">
            <v>6</v>
          </cell>
          <cell r="Y1891">
            <v>4.72</v>
          </cell>
        </row>
        <row r="1892">
          <cell r="U1892">
            <v>9021992</v>
          </cell>
          <cell r="V1892" t="str">
            <v>CODO HG 100MM(4") X 45</v>
          </cell>
          <cell r="W1892">
            <v>52</v>
          </cell>
          <cell r="Y1892">
            <v>27.13</v>
          </cell>
        </row>
        <row r="1893">
          <cell r="U1893">
            <v>9021993</v>
          </cell>
          <cell r="V1893" t="str">
            <v>CODO HG 150MM(6") X 45</v>
          </cell>
          <cell r="W1893">
            <v>2</v>
          </cell>
          <cell r="Y1893">
            <v>85.96</v>
          </cell>
        </row>
        <row r="1894">
          <cell r="U1894">
            <v>9021994</v>
          </cell>
          <cell r="V1894" t="str">
            <v>CONECTADOR RECTO 1" P/CORAZA</v>
          </cell>
          <cell r="W1894">
            <v>0</v>
          </cell>
          <cell r="Y1894">
            <v>7.83</v>
          </cell>
        </row>
        <row r="1895">
          <cell r="U1895">
            <v>9021995</v>
          </cell>
          <cell r="V1895" t="str">
            <v>CONECTOR CURVA 1 1/2" P/CORAZA</v>
          </cell>
          <cell r="W1895">
            <v>2</v>
          </cell>
          <cell r="Y1895">
            <v>9</v>
          </cell>
        </row>
        <row r="1896">
          <cell r="U1896">
            <v>9021996</v>
          </cell>
          <cell r="V1896" t="str">
            <v>CONECTOR CURVO CORAZA 1-1/4"</v>
          </cell>
          <cell r="W1896">
            <v>16</v>
          </cell>
          <cell r="Y1896">
            <v>8.59</v>
          </cell>
        </row>
        <row r="1897">
          <cell r="U1897">
            <v>9021997</v>
          </cell>
          <cell r="V1897" t="str">
            <v>CORAZA LT DE 1-1/4"</v>
          </cell>
          <cell r="W1897">
            <v>64.150000000000006</v>
          </cell>
          <cell r="Y1897">
            <v>9.4700000000000006</v>
          </cell>
        </row>
        <row r="1898">
          <cell r="U1898">
            <v>9021998</v>
          </cell>
          <cell r="V1898" t="str">
            <v>DUCHAS CROMADAS DE 1/2</v>
          </cell>
          <cell r="W1898">
            <v>2</v>
          </cell>
          <cell r="Y1898">
            <v>9.5500000000000007</v>
          </cell>
        </row>
        <row r="1899">
          <cell r="U1899">
            <v>9021999</v>
          </cell>
          <cell r="V1899" t="str">
            <v>FLOTE</v>
          </cell>
          <cell r="W1899">
            <v>26</v>
          </cell>
          <cell r="Y1899">
            <v>5.3</v>
          </cell>
        </row>
        <row r="1900">
          <cell r="U1900">
            <v>9022000</v>
          </cell>
          <cell r="V1900" t="str">
            <v>FORMADOR EMPAQ.LOCTITE 311 GR</v>
          </cell>
          <cell r="W1900">
            <v>3</v>
          </cell>
          <cell r="Y1900">
            <v>9.1</v>
          </cell>
        </row>
        <row r="1901">
          <cell r="U1901">
            <v>9022001</v>
          </cell>
          <cell r="V1901" t="str">
            <v>FORMADOR EMPAQ.LOCTITE 85 GR</v>
          </cell>
          <cell r="W1901">
            <v>18</v>
          </cell>
          <cell r="Y1901">
            <v>5.93</v>
          </cell>
        </row>
        <row r="1902">
          <cell r="U1902">
            <v>9022002</v>
          </cell>
          <cell r="V1902" t="str">
            <v>FULMINANTE CLAVO ROBOT</v>
          </cell>
          <cell r="W1902">
            <v>251</v>
          </cell>
          <cell r="Y1902">
            <v>0.2</v>
          </cell>
        </row>
        <row r="1903">
          <cell r="U1903">
            <v>9022003</v>
          </cell>
          <cell r="V1903" t="str">
            <v>GRAPA CONDUIT 1 1/4"</v>
          </cell>
          <cell r="W1903">
            <v>13</v>
          </cell>
          <cell r="Y1903">
            <v>0.5</v>
          </cell>
        </row>
        <row r="1904">
          <cell r="U1904">
            <v>9022004</v>
          </cell>
          <cell r="V1904" t="str">
            <v>GRAPA CONDUIT 1/2"</v>
          </cell>
          <cell r="W1904">
            <v>1</v>
          </cell>
          <cell r="Y1904">
            <v>0.83</v>
          </cell>
        </row>
        <row r="1905">
          <cell r="U1905">
            <v>9022005</v>
          </cell>
          <cell r="V1905" t="str">
            <v>GRAPA CONDUIT DE 1"</v>
          </cell>
          <cell r="W1905">
            <v>8</v>
          </cell>
          <cell r="Y1905">
            <v>1</v>
          </cell>
        </row>
        <row r="1906">
          <cell r="U1906">
            <v>9022006</v>
          </cell>
          <cell r="V1906" t="str">
            <v>GRAPA PLASTICA P/VULCAN 10/3</v>
          </cell>
          <cell r="W1906">
            <v>2</v>
          </cell>
          <cell r="Y1906">
            <v>0.3</v>
          </cell>
        </row>
        <row r="1907">
          <cell r="U1907">
            <v>9022007</v>
          </cell>
          <cell r="V1907" t="str">
            <v>GRAPA PLASTICA P/VULCAN 14/2</v>
          </cell>
          <cell r="W1907">
            <v>15</v>
          </cell>
          <cell r="Y1907">
            <v>0.96</v>
          </cell>
        </row>
        <row r="1908">
          <cell r="U1908">
            <v>9022008</v>
          </cell>
          <cell r="V1908" t="str">
            <v>GRIFO BRONCE  12MM(1/2)" C/R</v>
          </cell>
          <cell r="W1908">
            <v>20</v>
          </cell>
          <cell r="Y1908">
            <v>4</v>
          </cell>
        </row>
        <row r="1909">
          <cell r="U1909">
            <v>9022009</v>
          </cell>
          <cell r="V1909" t="str">
            <v>GRIFO BRONCE 12MM(1/2") C/R GRIVAL</v>
          </cell>
          <cell r="W1909">
            <v>5</v>
          </cell>
          <cell r="Y1909">
            <v>4.5</v>
          </cell>
        </row>
        <row r="1910">
          <cell r="U1910">
            <v>9022010</v>
          </cell>
          <cell r="V1910" t="str">
            <v>GRIFO BRONCE  12MM(1/2") LISO</v>
          </cell>
          <cell r="W1910">
            <v>3</v>
          </cell>
          <cell r="Y1910">
            <v>2.57</v>
          </cell>
        </row>
        <row r="1911">
          <cell r="U1911">
            <v>9022011</v>
          </cell>
          <cell r="V1911" t="str">
            <v>GRIFO BRONCE 18MM("3/4) C/ROSCA</v>
          </cell>
          <cell r="W1911">
            <v>0</v>
          </cell>
          <cell r="Y1911">
            <v>6.34</v>
          </cell>
        </row>
        <row r="1912">
          <cell r="U1912">
            <v>9022013</v>
          </cell>
          <cell r="V1912" t="str">
            <v>HOLE PLUG NYLON WHITE 9946</v>
          </cell>
          <cell r="W1912">
            <v>100</v>
          </cell>
          <cell r="Y1912">
            <v>0.06</v>
          </cell>
        </row>
        <row r="1913">
          <cell r="U1913">
            <v>9022014</v>
          </cell>
          <cell r="V1913" t="str">
            <v>IMPULSOR P/BOMBA NPSHE 100</v>
          </cell>
          <cell r="W1913">
            <v>2</v>
          </cell>
          <cell r="Y1913">
            <v>29.45</v>
          </cell>
        </row>
        <row r="1914">
          <cell r="U1914">
            <v>9022015</v>
          </cell>
          <cell r="V1914" t="str">
            <v>IMPULSOR P/BOMBA NPSHE 150</v>
          </cell>
          <cell r="W1914">
            <v>1</v>
          </cell>
          <cell r="Y1914">
            <v>29.45</v>
          </cell>
        </row>
        <row r="1915">
          <cell r="U1915">
            <v>9022016</v>
          </cell>
          <cell r="V1915" t="str">
            <v>IMPULSOR P/BOMBA NSPHE100 2992</v>
          </cell>
          <cell r="W1915">
            <v>0</v>
          </cell>
          <cell r="Y1915">
            <v>27.14</v>
          </cell>
        </row>
        <row r="1916">
          <cell r="U1916">
            <v>9022017</v>
          </cell>
          <cell r="V1916" t="str">
            <v>IMPULSOR P/BOMBA NSPHE200</v>
          </cell>
          <cell r="W1916">
            <v>0</v>
          </cell>
          <cell r="Y1916">
            <v>45</v>
          </cell>
        </row>
        <row r="1917">
          <cell r="U1917">
            <v>9022018</v>
          </cell>
          <cell r="V1917" t="str">
            <v>JARRO</v>
          </cell>
          <cell r="W1917">
            <v>21</v>
          </cell>
          <cell r="Y1917">
            <v>2.33</v>
          </cell>
        </row>
        <row r="1918">
          <cell r="U1918">
            <v>9022019</v>
          </cell>
          <cell r="V1918" t="str">
            <v>JUNTA 50MM(2") ANTIVIBRADORA T/MSREE</v>
          </cell>
          <cell r="W1918">
            <v>1</v>
          </cell>
          <cell r="Y1918">
            <v>171.43</v>
          </cell>
        </row>
        <row r="1919">
          <cell r="U1919">
            <v>9022020</v>
          </cell>
          <cell r="V1919" t="str">
            <v>JUNTA 100MM(4") ANTIVIBRADORA T/MSREE</v>
          </cell>
          <cell r="W1919">
            <v>1</v>
          </cell>
          <cell r="Y1919">
            <v>271.43</v>
          </cell>
        </row>
        <row r="1920">
          <cell r="U1920">
            <v>9022021</v>
          </cell>
          <cell r="V1920" t="str">
            <v>KIT P/CHI 2/4 BQQE B-C GRUNDFO</v>
          </cell>
          <cell r="W1920">
            <v>3</v>
          </cell>
          <cell r="Y1920">
            <v>135.59</v>
          </cell>
        </row>
        <row r="1921">
          <cell r="U1921">
            <v>9022022</v>
          </cell>
          <cell r="V1921" t="str">
            <v>LIJA #100 P/AGUA</v>
          </cell>
          <cell r="W1921">
            <v>6</v>
          </cell>
          <cell r="Y1921">
            <v>0.6</v>
          </cell>
        </row>
        <row r="1922">
          <cell r="U1922">
            <v>9022023</v>
          </cell>
          <cell r="V1922" t="str">
            <v>ROLLO MANGUERA 7/16 X 50 MTS AMARILLO</v>
          </cell>
          <cell r="W1922">
            <v>46</v>
          </cell>
          <cell r="Y1922">
            <v>13.42</v>
          </cell>
        </row>
        <row r="1923">
          <cell r="U1923">
            <v>9022024</v>
          </cell>
          <cell r="V1923" t="str">
            <v>MEDIDOR AGUA POTABLE 12MM(1/2") X110</v>
          </cell>
          <cell r="W1923">
            <v>189</v>
          </cell>
          <cell r="Y1923">
            <v>22.67</v>
          </cell>
        </row>
        <row r="1924">
          <cell r="U1924">
            <v>9022025</v>
          </cell>
          <cell r="V1924" t="str">
            <v>MEDIDOR DE AGUA POTABLE 18MM(3/4")</v>
          </cell>
          <cell r="W1924">
            <v>2</v>
          </cell>
          <cell r="Y1924">
            <v>33.200000000000003</v>
          </cell>
        </row>
        <row r="1925">
          <cell r="U1925">
            <v>9022026</v>
          </cell>
          <cell r="V1925" t="str">
            <v>METRO DE CABLE TSJ 2 X 12</v>
          </cell>
          <cell r="W1925">
            <v>384.25</v>
          </cell>
          <cell r="Y1925">
            <v>1.49</v>
          </cell>
        </row>
        <row r="1926">
          <cell r="U1926">
            <v>9022027</v>
          </cell>
          <cell r="V1926" t="str">
            <v>METROS CABLE SAE 16</v>
          </cell>
          <cell r="W1926">
            <v>209.65</v>
          </cell>
          <cell r="Y1926">
            <v>0.44</v>
          </cell>
        </row>
        <row r="1927">
          <cell r="U1927">
            <v>9022028</v>
          </cell>
          <cell r="V1927" t="str">
            <v>METROS GEOMALLA BIAXIAL 3X50MT</v>
          </cell>
          <cell r="W1927">
            <v>0</v>
          </cell>
          <cell r="Y1927">
            <v>3</v>
          </cell>
        </row>
        <row r="1928">
          <cell r="U1928">
            <v>9022029</v>
          </cell>
          <cell r="V1928" t="str">
            <v>MOTOR CENTRIFUGO 2HP 1PH 230V</v>
          </cell>
          <cell r="W1928">
            <v>0</v>
          </cell>
          <cell r="Y1928">
            <v>217</v>
          </cell>
        </row>
        <row r="1929">
          <cell r="U1929">
            <v>9022030</v>
          </cell>
          <cell r="V1929" t="str">
            <v>MTS CABLE SAE 14</v>
          </cell>
          <cell r="W1929">
            <v>9</v>
          </cell>
          <cell r="Y1929">
            <v>0.4</v>
          </cell>
        </row>
        <row r="1930">
          <cell r="U1930">
            <v>9022031</v>
          </cell>
          <cell r="V1930" t="str">
            <v>MULLION BLANCO 083H019/WH(PIE)</v>
          </cell>
          <cell r="W1930">
            <v>252</v>
          </cell>
          <cell r="Y1930">
            <v>1.6</v>
          </cell>
        </row>
        <row r="1931">
          <cell r="U1931">
            <v>9022032</v>
          </cell>
          <cell r="V1931" t="str">
            <v>NIPLE HG 200MM(8") X 0.15 CM</v>
          </cell>
          <cell r="W1931">
            <v>2</v>
          </cell>
          <cell r="Y1931">
            <v>14</v>
          </cell>
        </row>
        <row r="1932">
          <cell r="U1932">
            <v>9022033</v>
          </cell>
          <cell r="V1932" t="str">
            <v>NIPLE HG 12MM(1/2") X 300MM(12")</v>
          </cell>
          <cell r="W1932">
            <v>1</v>
          </cell>
          <cell r="Y1932">
            <v>0.59</v>
          </cell>
        </row>
        <row r="1933">
          <cell r="U1933">
            <v>9022034</v>
          </cell>
          <cell r="V1933" t="str">
            <v>NIPLE HG 12MM(1/2") X125MM(5")</v>
          </cell>
          <cell r="W1933">
            <v>3</v>
          </cell>
          <cell r="Y1933">
            <v>0.47</v>
          </cell>
        </row>
        <row r="1934">
          <cell r="U1934">
            <v>9022035</v>
          </cell>
          <cell r="V1934" t="str">
            <v>NIPLE HG 75MM(3") X 177MM(7")</v>
          </cell>
          <cell r="W1934">
            <v>0</v>
          </cell>
          <cell r="Y1934">
            <v>8.67</v>
          </cell>
        </row>
        <row r="1935">
          <cell r="U1935">
            <v>9022036</v>
          </cell>
          <cell r="V1935" t="str">
            <v>NIPLE HG 18MM(3/4") X 3.5 M</v>
          </cell>
          <cell r="W1935">
            <v>2</v>
          </cell>
          <cell r="Y1935">
            <v>0.72</v>
          </cell>
        </row>
        <row r="1936">
          <cell r="U1936">
            <v>9022037</v>
          </cell>
          <cell r="V1936" t="str">
            <v>NIPLE HG 18MM(3/4") X 228MM(9")</v>
          </cell>
          <cell r="W1936">
            <v>1</v>
          </cell>
          <cell r="Y1936">
            <v>1.01</v>
          </cell>
        </row>
        <row r="1937">
          <cell r="U1937">
            <v>9022038</v>
          </cell>
          <cell r="V1937" t="str">
            <v>NIPLE HG 38MM(1-1/2") X 0.30 M</v>
          </cell>
          <cell r="W1937">
            <v>0</v>
          </cell>
          <cell r="Y1937">
            <v>1.7</v>
          </cell>
        </row>
        <row r="1938">
          <cell r="U1938">
            <v>9022039</v>
          </cell>
          <cell r="V1938" t="str">
            <v>NIPLE HG 18MM(3/4") X 250MM(10")</v>
          </cell>
          <cell r="W1938">
            <v>5</v>
          </cell>
          <cell r="Y1938">
            <v>0.75</v>
          </cell>
        </row>
        <row r="1939">
          <cell r="U1939">
            <v>9022040</v>
          </cell>
          <cell r="V1939" t="str">
            <v>NIPLE HG 25MM(1") X 125MM(5")</v>
          </cell>
          <cell r="W1939">
            <v>2</v>
          </cell>
          <cell r="Y1939">
            <v>0.83</v>
          </cell>
        </row>
        <row r="1940">
          <cell r="U1940">
            <v>9022041</v>
          </cell>
          <cell r="V1940" t="str">
            <v>NIPLE HG 12MM(1/2") X 62MM(2-1/2")</v>
          </cell>
          <cell r="W1940">
            <v>2</v>
          </cell>
          <cell r="Y1940">
            <v>0.37</v>
          </cell>
        </row>
        <row r="1941">
          <cell r="U1941">
            <v>9022042</v>
          </cell>
          <cell r="V1941" t="str">
            <v>NIPLE HG 12MM(1/2") X 406MM(16")</v>
          </cell>
          <cell r="W1941">
            <v>2</v>
          </cell>
          <cell r="Y1941">
            <v>3.29</v>
          </cell>
        </row>
        <row r="1942">
          <cell r="U1942">
            <v>9022043</v>
          </cell>
          <cell r="V1942" t="str">
            <v>NIPLE HG 31MM(1-1/4") X 177MM(7")</v>
          </cell>
          <cell r="W1942">
            <v>1</v>
          </cell>
          <cell r="Y1942">
            <v>1.17</v>
          </cell>
        </row>
        <row r="1943">
          <cell r="U1943">
            <v>9022044</v>
          </cell>
          <cell r="V1943" t="str">
            <v>NIPLE HG 25MM(1") X 62MM(2-1/2")</v>
          </cell>
          <cell r="W1943">
            <v>2</v>
          </cell>
          <cell r="Y1943">
            <v>0.53</v>
          </cell>
        </row>
        <row r="1944">
          <cell r="U1944">
            <v>9022045</v>
          </cell>
          <cell r="V1944" t="str">
            <v>NIPLE HG 50MM(2") X 70 CM</v>
          </cell>
          <cell r="W1944">
            <v>2</v>
          </cell>
          <cell r="Y1944">
            <v>16.73</v>
          </cell>
        </row>
        <row r="1945">
          <cell r="U1945">
            <v>9022046</v>
          </cell>
          <cell r="V1945" t="str">
            <v>NIPLE HG 50MM(2") X 250MM(10")</v>
          </cell>
          <cell r="W1945">
            <v>0</v>
          </cell>
          <cell r="Y1945">
            <v>2.83</v>
          </cell>
        </row>
        <row r="1946">
          <cell r="U1946">
            <v>9022047</v>
          </cell>
          <cell r="V1946" t="str">
            <v>NIPLE HG 75MM(3") X 660MM(26.5)</v>
          </cell>
          <cell r="W1946">
            <v>2</v>
          </cell>
          <cell r="Y1946">
            <v>20.67</v>
          </cell>
        </row>
        <row r="1947">
          <cell r="U1947">
            <v>9022048</v>
          </cell>
          <cell r="V1947" t="str">
            <v>NIPLE HG 100MM(4") X 125MM(5")</v>
          </cell>
          <cell r="W1947">
            <v>1</v>
          </cell>
          <cell r="Y1947">
            <v>8.85</v>
          </cell>
        </row>
        <row r="1948">
          <cell r="U1948">
            <v>9022049</v>
          </cell>
          <cell r="V1948" t="str">
            <v>NIPLE HG 100MM(4") X 228MM(9")</v>
          </cell>
          <cell r="W1948">
            <v>1</v>
          </cell>
          <cell r="Y1948">
            <v>22.35</v>
          </cell>
        </row>
        <row r="1949">
          <cell r="U1949">
            <v>9022050</v>
          </cell>
          <cell r="V1949" t="str">
            <v>NIPLE HG ROSCADO 12MM(1/2")</v>
          </cell>
          <cell r="W1949">
            <v>687</v>
          </cell>
          <cell r="Y1949">
            <v>0.31</v>
          </cell>
        </row>
        <row r="1950">
          <cell r="U1950">
            <v>9022051</v>
          </cell>
          <cell r="V1950" t="str">
            <v>PANEL COMPLETO 15HP 3PH 230V</v>
          </cell>
          <cell r="W1950">
            <v>1</v>
          </cell>
          <cell r="Y1950">
            <v>2900</v>
          </cell>
        </row>
        <row r="1951">
          <cell r="U1951">
            <v>9022052</v>
          </cell>
          <cell r="V1951" t="str">
            <v>PERFIL JPM OMEGA 32.5 X 3.05</v>
          </cell>
          <cell r="W1951">
            <v>0</v>
          </cell>
          <cell r="Y1951">
            <v>2.2200000000000002</v>
          </cell>
        </row>
        <row r="1952">
          <cell r="U1952">
            <v>9022053</v>
          </cell>
          <cell r="V1952" t="str">
            <v>PERFIL JPM OMEGA 45 MM X 3.05M</v>
          </cell>
          <cell r="W1952">
            <v>0</v>
          </cell>
          <cell r="Y1952">
            <v>2.5</v>
          </cell>
        </row>
        <row r="1953">
          <cell r="U1953">
            <v>9022054</v>
          </cell>
          <cell r="V1953" t="str">
            <v>PERNO 1/4" X 1"</v>
          </cell>
          <cell r="W1953">
            <v>307</v>
          </cell>
          <cell r="Y1953">
            <v>0.2</v>
          </cell>
        </row>
        <row r="1954">
          <cell r="U1954">
            <v>9022055</v>
          </cell>
          <cell r="V1954" t="str">
            <v>PERNO 3/8" X 1"</v>
          </cell>
          <cell r="W1954">
            <v>347</v>
          </cell>
          <cell r="Y1954">
            <v>0.13</v>
          </cell>
        </row>
        <row r="1955">
          <cell r="U1955">
            <v>9022056</v>
          </cell>
          <cell r="V1955" t="str">
            <v>PERNO 3/8" X 1 1/2"</v>
          </cell>
          <cell r="W1955">
            <v>12</v>
          </cell>
          <cell r="Y1955">
            <v>0.25</v>
          </cell>
        </row>
        <row r="1956">
          <cell r="U1956">
            <v>9022057</v>
          </cell>
          <cell r="V1956" t="str">
            <v>PERNO HEXAGONAL 5/8" X 6"</v>
          </cell>
          <cell r="W1956">
            <v>5</v>
          </cell>
          <cell r="Y1956">
            <v>2</v>
          </cell>
        </row>
        <row r="1957">
          <cell r="U1957">
            <v>9022058</v>
          </cell>
          <cell r="V1957" t="str">
            <v>PERNO HEXAGONAL 1/4" X 1 1/2"</v>
          </cell>
          <cell r="W1957">
            <v>110</v>
          </cell>
          <cell r="Y1957">
            <v>0.2</v>
          </cell>
        </row>
        <row r="1958">
          <cell r="U1958">
            <v>9022059</v>
          </cell>
          <cell r="V1958" t="str">
            <v>PERNO HEXAGONAL 5/8" X 1 1/2"</v>
          </cell>
          <cell r="W1958">
            <v>8</v>
          </cell>
          <cell r="Y1958">
            <v>1.1000000000000001</v>
          </cell>
        </row>
        <row r="1959">
          <cell r="U1959">
            <v>9022060</v>
          </cell>
          <cell r="V1959" t="str">
            <v>PERNO HEXAGONAL 5/8" X 3"</v>
          </cell>
          <cell r="W1959">
            <v>155</v>
          </cell>
          <cell r="Y1959">
            <v>1</v>
          </cell>
        </row>
        <row r="1960">
          <cell r="U1960">
            <v>9022061</v>
          </cell>
          <cell r="V1960" t="str">
            <v>PERNO HEXAGONAL 5/8" X 4"</v>
          </cell>
          <cell r="W1960">
            <v>31</v>
          </cell>
          <cell r="Y1960">
            <v>1</v>
          </cell>
        </row>
        <row r="1961">
          <cell r="U1961">
            <v>9022062</v>
          </cell>
          <cell r="V1961" t="str">
            <v>PERNO HEXAGONAL 5/8" X 5"</v>
          </cell>
          <cell r="W1961">
            <v>2</v>
          </cell>
          <cell r="Y1961">
            <v>2</v>
          </cell>
        </row>
        <row r="1962">
          <cell r="U1962">
            <v>9022063</v>
          </cell>
          <cell r="V1962" t="str">
            <v>PERNOS EXAGONALES 5/8" X 7"</v>
          </cell>
          <cell r="W1962">
            <v>1</v>
          </cell>
          <cell r="Y1962">
            <v>1.27</v>
          </cell>
        </row>
        <row r="1963">
          <cell r="U1963">
            <v>9022064</v>
          </cell>
          <cell r="V1963" t="str">
            <v>PERNOS HEXAGONALES 5/8" X 2 1/2"</v>
          </cell>
          <cell r="W1963">
            <v>58</v>
          </cell>
          <cell r="Y1963">
            <v>1</v>
          </cell>
        </row>
        <row r="1964">
          <cell r="U1964">
            <v>9022065</v>
          </cell>
          <cell r="V1964" t="str">
            <v>PERNOS HEXAGONALES 5/8" X 3 1/2"</v>
          </cell>
          <cell r="W1964">
            <v>77</v>
          </cell>
          <cell r="Y1964">
            <v>1.1000000000000001</v>
          </cell>
        </row>
        <row r="1965">
          <cell r="U1965">
            <v>9022066</v>
          </cell>
          <cell r="V1965" t="str">
            <v>POSTE JPM 63.5 MM X 2.44 MT</v>
          </cell>
          <cell r="W1965">
            <v>0</v>
          </cell>
          <cell r="Y1965">
            <v>2.5499999999999998</v>
          </cell>
        </row>
        <row r="1966">
          <cell r="U1966">
            <v>9022067</v>
          </cell>
          <cell r="V1966" t="str">
            <v>REGUL.PRESION HF SENNING 20PSI</v>
          </cell>
          <cell r="W1966">
            <v>19</v>
          </cell>
          <cell r="Y1966">
            <v>14.84</v>
          </cell>
        </row>
        <row r="1967">
          <cell r="U1967">
            <v>9022068</v>
          </cell>
          <cell r="V1967" t="str">
            <v>REGULADOR DE 30 HMB PSI</v>
          </cell>
          <cell r="W1967">
            <v>58</v>
          </cell>
          <cell r="Y1967">
            <v>7.55</v>
          </cell>
        </row>
        <row r="1968">
          <cell r="U1968">
            <v>9022069</v>
          </cell>
          <cell r="V1968" t="str">
            <v>RELE DE CONTROL DE NIVEL SIEME</v>
          </cell>
          <cell r="W1968">
            <v>0</v>
          </cell>
          <cell r="Y1968">
            <v>115</v>
          </cell>
        </row>
        <row r="1969">
          <cell r="U1969">
            <v>9022070</v>
          </cell>
          <cell r="V1969" t="str">
            <v>SIGHTILINE TILT LATCH LH WHITE</v>
          </cell>
          <cell r="W1969">
            <v>119</v>
          </cell>
          <cell r="Y1969">
            <v>0.5</v>
          </cell>
        </row>
        <row r="1970">
          <cell r="U1970">
            <v>9022071</v>
          </cell>
          <cell r="V1970" t="str">
            <v>SIGHTILINE TILT LATCH RH WHITE</v>
          </cell>
          <cell r="W1970">
            <v>119</v>
          </cell>
          <cell r="Y1970">
            <v>0</v>
          </cell>
        </row>
        <row r="1971">
          <cell r="U1971">
            <v>9022072</v>
          </cell>
          <cell r="V1971" t="str">
            <v>SIKA GARD 62 BOTES 1/2 GL</v>
          </cell>
          <cell r="W1971">
            <v>2</v>
          </cell>
          <cell r="Y1971">
            <v>100</v>
          </cell>
        </row>
        <row r="1972">
          <cell r="U1972">
            <v>9022073</v>
          </cell>
          <cell r="V1972" t="str">
            <v>TABLILLA PVC D-14 X 3 MTS</v>
          </cell>
          <cell r="W1972">
            <v>158</v>
          </cell>
          <cell r="Y1972">
            <v>3.27</v>
          </cell>
        </row>
        <row r="1973">
          <cell r="U1973">
            <v>9022074</v>
          </cell>
          <cell r="V1973" t="str">
            <v>TAPON HG HEMBRA 31MM(1-1/4")</v>
          </cell>
          <cell r="W1973">
            <v>2</v>
          </cell>
          <cell r="Y1973">
            <v>0.79</v>
          </cell>
        </row>
        <row r="1974">
          <cell r="U1974">
            <v>9022075</v>
          </cell>
          <cell r="V1974" t="str">
            <v>TAPON HG HEMBRA 12MM(1/2")</v>
          </cell>
          <cell r="W1974">
            <v>35</v>
          </cell>
          <cell r="Y1974">
            <v>0.49</v>
          </cell>
        </row>
        <row r="1975">
          <cell r="U1975">
            <v>9022076</v>
          </cell>
          <cell r="V1975" t="str">
            <v>TAPON HEMBRA HF 250MM (10")</v>
          </cell>
          <cell r="W1975">
            <v>1</v>
          </cell>
          <cell r="Y1975">
            <v>130.61000000000001</v>
          </cell>
        </row>
        <row r="1976">
          <cell r="U1976">
            <v>9022077</v>
          </cell>
          <cell r="V1976" t="str">
            <v>TAPON HG HEMBRA 62MM(2-1/2")</v>
          </cell>
          <cell r="W1976">
            <v>11</v>
          </cell>
          <cell r="Y1976">
            <v>4.9000000000000004</v>
          </cell>
        </row>
        <row r="1977">
          <cell r="U1977">
            <v>9022078</v>
          </cell>
          <cell r="V1977" t="str">
            <v>TAPON HG HEMBRA 38MM(1-1/2")</v>
          </cell>
          <cell r="W1977">
            <v>8</v>
          </cell>
          <cell r="Y1977">
            <v>1.67</v>
          </cell>
        </row>
        <row r="1978">
          <cell r="U1978">
            <v>9022079</v>
          </cell>
          <cell r="V1978" t="str">
            <v>TAPON HG HEMBRA 18MM(3/4")</v>
          </cell>
          <cell r="W1978">
            <v>24</v>
          </cell>
          <cell r="Y1978">
            <v>0.46</v>
          </cell>
        </row>
        <row r="1979">
          <cell r="U1979">
            <v>9022080</v>
          </cell>
          <cell r="V1979" t="str">
            <v>TAPON HG HEMBRA 25MM(1")</v>
          </cell>
          <cell r="W1979">
            <v>1</v>
          </cell>
          <cell r="Y1979">
            <v>3</v>
          </cell>
        </row>
        <row r="1980">
          <cell r="U1980">
            <v>9022081</v>
          </cell>
          <cell r="V1980" t="str">
            <v>TAPON HG HEMBRA 75MM(3")</v>
          </cell>
          <cell r="W1980">
            <v>5</v>
          </cell>
          <cell r="Y1980">
            <v>5.39</v>
          </cell>
        </row>
        <row r="1981">
          <cell r="U1981">
            <v>9022082</v>
          </cell>
          <cell r="V1981" t="str">
            <v>TEE HF 150MM (6")</v>
          </cell>
          <cell r="W1981">
            <v>0</v>
          </cell>
          <cell r="Y1981">
            <v>175.85</v>
          </cell>
        </row>
        <row r="1982">
          <cell r="U1982">
            <v>9022083</v>
          </cell>
          <cell r="V1982" t="str">
            <v>TEE DE ALUMINIO 12 PIES JPM</v>
          </cell>
          <cell r="W1982">
            <v>69</v>
          </cell>
          <cell r="Y1982">
            <v>2.04</v>
          </cell>
        </row>
        <row r="1983">
          <cell r="U1983">
            <v>9022084</v>
          </cell>
          <cell r="V1983" t="str">
            <v>TEE DE ALUMINIO 4 PIES JPM</v>
          </cell>
          <cell r="W1983">
            <v>1788</v>
          </cell>
          <cell r="Y1983">
            <v>0.73</v>
          </cell>
        </row>
        <row r="1984">
          <cell r="U1984">
            <v>9022085</v>
          </cell>
          <cell r="V1984" t="str">
            <v>TEE RED HF 10" X 8"</v>
          </cell>
          <cell r="W1984">
            <v>0</v>
          </cell>
          <cell r="Y1984">
            <v>405.49</v>
          </cell>
        </row>
        <row r="1985">
          <cell r="U1985">
            <v>9022086</v>
          </cell>
          <cell r="V1985" t="str">
            <v>TOMA MACHO TRIFASICO 20 AMP</v>
          </cell>
          <cell r="W1985">
            <v>3</v>
          </cell>
          <cell r="Y1985">
            <v>6</v>
          </cell>
        </row>
        <row r="1986">
          <cell r="U1986">
            <v>9022087</v>
          </cell>
          <cell r="V1986" t="str">
            <v>TOMA MACHO TRIFILAR 15AMP</v>
          </cell>
          <cell r="W1986">
            <v>13</v>
          </cell>
          <cell r="Y1986">
            <v>2.8</v>
          </cell>
        </row>
        <row r="1987">
          <cell r="U1987">
            <v>9022088</v>
          </cell>
          <cell r="V1987" t="str">
            <v>TORNILLO 8MMX3/4" PH FLAT A 410</v>
          </cell>
          <cell r="W1987">
            <v>416</v>
          </cell>
          <cell r="Y1987">
            <v>0.06</v>
          </cell>
        </row>
        <row r="1988">
          <cell r="U1988">
            <v>9022089</v>
          </cell>
          <cell r="V1988" t="str">
            <v>TORNILLO GOLOZO INOX.8MMX11/2"</v>
          </cell>
          <cell r="W1988">
            <v>2025</v>
          </cell>
          <cell r="Y1988">
            <v>0.32</v>
          </cell>
        </row>
        <row r="1989">
          <cell r="U1989">
            <v>9022090</v>
          </cell>
          <cell r="V1989" t="str">
            <v>TORNILLOS G-574910</v>
          </cell>
          <cell r="W1989">
            <v>100</v>
          </cell>
          <cell r="Y1989">
            <v>0.25</v>
          </cell>
        </row>
        <row r="1990">
          <cell r="U1990">
            <v>9022091</v>
          </cell>
          <cell r="V1990" t="str">
            <v>TRIPODE ESTABILIZADOR</v>
          </cell>
          <cell r="W1990">
            <v>1</v>
          </cell>
          <cell r="Y1990">
            <v>50</v>
          </cell>
        </row>
        <row r="1991">
          <cell r="U1991">
            <v>9022092</v>
          </cell>
          <cell r="V1991" t="str">
            <v>TUBING PARA MICROASPERSOR</v>
          </cell>
          <cell r="W1991">
            <v>1</v>
          </cell>
          <cell r="Y1991">
            <v>0.45</v>
          </cell>
        </row>
        <row r="1992">
          <cell r="U1992">
            <v>9022093</v>
          </cell>
          <cell r="V1992" t="str">
            <v>TUBO PVC ABASTO P/FREGAD 1/2"X36"</v>
          </cell>
          <cell r="W1992">
            <v>0</v>
          </cell>
          <cell r="Y1992">
            <v>0.7</v>
          </cell>
        </row>
        <row r="1993">
          <cell r="U1993">
            <v>9022094</v>
          </cell>
          <cell r="V1993" t="str">
            <v>TUBO HG 62MM(2-1/2") X 3 M</v>
          </cell>
          <cell r="W1993">
            <v>1</v>
          </cell>
          <cell r="Y1993">
            <v>107.37</v>
          </cell>
        </row>
        <row r="1994">
          <cell r="U1994">
            <v>9022095</v>
          </cell>
          <cell r="V1994" t="str">
            <v>TUBO HG 31MM(1-1/4") X 6 M</v>
          </cell>
          <cell r="W1994">
            <v>4</v>
          </cell>
          <cell r="Y1994">
            <v>25</v>
          </cell>
        </row>
        <row r="1995">
          <cell r="U1995">
            <v>9022096</v>
          </cell>
          <cell r="V1995" t="str">
            <v>TUBO HG 100MM(4") X 6 M</v>
          </cell>
          <cell r="W1995">
            <v>2</v>
          </cell>
          <cell r="Y1995">
            <v>328.91</v>
          </cell>
        </row>
        <row r="1996">
          <cell r="U1996">
            <v>9022097</v>
          </cell>
          <cell r="V1996" t="str">
            <v>UNION CEPO PARA CABLE ELCTRICO</v>
          </cell>
          <cell r="W1996">
            <v>0</v>
          </cell>
          <cell r="Y1996">
            <v>2.72</v>
          </cell>
        </row>
        <row r="1997">
          <cell r="U1997">
            <v>9022098</v>
          </cell>
          <cell r="V1997" t="str">
            <v>UNION DRESSER DE 2 1/2"</v>
          </cell>
          <cell r="W1997">
            <v>15</v>
          </cell>
          <cell r="Y1997">
            <v>50</v>
          </cell>
        </row>
        <row r="1998">
          <cell r="U1998">
            <v>9022099</v>
          </cell>
          <cell r="V1998" t="str">
            <v>UNION HG 6MM(3/4")</v>
          </cell>
          <cell r="W1998">
            <v>5</v>
          </cell>
          <cell r="Y1998">
            <v>0.88</v>
          </cell>
        </row>
        <row r="1999">
          <cell r="U1999">
            <v>9022100</v>
          </cell>
          <cell r="V1999" t="str">
            <v>UNION HG 25MM(1")</v>
          </cell>
          <cell r="W1999">
            <v>0</v>
          </cell>
          <cell r="Y1999">
            <v>6</v>
          </cell>
        </row>
        <row r="2000">
          <cell r="U2000">
            <v>9022101</v>
          </cell>
          <cell r="V2000" t="str">
            <v>UNION TOPE HG 12MM(1/2")</v>
          </cell>
          <cell r="W2000">
            <v>81</v>
          </cell>
          <cell r="Y2000">
            <v>2.19</v>
          </cell>
        </row>
        <row r="2001">
          <cell r="U2001">
            <v>9022102</v>
          </cell>
          <cell r="V2001" t="str">
            <v>UNION TOPE HG 25MM(1)</v>
          </cell>
          <cell r="W2001">
            <v>2</v>
          </cell>
          <cell r="Y2001">
            <v>10.61</v>
          </cell>
        </row>
        <row r="2002">
          <cell r="U2002">
            <v>9022103</v>
          </cell>
          <cell r="V2002" t="str">
            <v>UNION TOPE HG 18MM(3/4")</v>
          </cell>
          <cell r="W2002">
            <v>7</v>
          </cell>
          <cell r="Y2002">
            <v>3.3</v>
          </cell>
        </row>
        <row r="2003">
          <cell r="U2003">
            <v>9022104</v>
          </cell>
          <cell r="V2003" t="str">
            <v>UNION TOPE HG 200MM(8")</v>
          </cell>
          <cell r="W2003">
            <v>6</v>
          </cell>
          <cell r="Y2003">
            <v>53.09</v>
          </cell>
        </row>
        <row r="2004">
          <cell r="U2004">
            <v>9022105</v>
          </cell>
          <cell r="V2004" t="str">
            <v>VALVULA HF 250MM(10") AMERICAN FLOW</v>
          </cell>
          <cell r="W2004">
            <v>3</v>
          </cell>
          <cell r="Y2004">
            <v>870.02</v>
          </cell>
        </row>
        <row r="2005">
          <cell r="U2005">
            <v>9022106</v>
          </cell>
          <cell r="V2005" t="str">
            <v>VALVULA CONTROL A LA PARED 1/2"</v>
          </cell>
          <cell r="W2005">
            <v>16</v>
          </cell>
          <cell r="Y2005">
            <v>5.2</v>
          </cell>
        </row>
        <row r="2006">
          <cell r="U2006">
            <v>9022107</v>
          </cell>
          <cell r="V2006" t="str">
            <v>VALVULA ANTIFRAUDE 1/2"</v>
          </cell>
          <cell r="W2006">
            <v>2</v>
          </cell>
          <cell r="Y2006">
            <v>4.07</v>
          </cell>
        </row>
        <row r="2007">
          <cell r="U2007">
            <v>9022108</v>
          </cell>
          <cell r="V2007" t="str">
            <v>VALVULA BOLA 1" RED WHITE BRONC</v>
          </cell>
          <cell r="W2007">
            <v>0</v>
          </cell>
          <cell r="Y2007">
            <v>24.93</v>
          </cell>
        </row>
        <row r="2008">
          <cell r="U2008">
            <v>9022109</v>
          </cell>
          <cell r="V2008" t="str">
            <v>VALVULA PVC PRESS CHECK 75MM (3") C/R</v>
          </cell>
          <cell r="W2008">
            <v>3</v>
          </cell>
          <cell r="Y2008">
            <v>52.38</v>
          </cell>
        </row>
        <row r="2009">
          <cell r="U2009">
            <v>9022110</v>
          </cell>
          <cell r="V2009" t="str">
            <v>VALVULA CHECK DE 1/2" BRONCE</v>
          </cell>
          <cell r="W2009">
            <v>78</v>
          </cell>
          <cell r="Y2009">
            <v>9.27</v>
          </cell>
        </row>
        <row r="2010">
          <cell r="U2010">
            <v>9022111</v>
          </cell>
          <cell r="V2010" t="str">
            <v>VALVULA CHECK SWING 2" BRONCE</v>
          </cell>
          <cell r="W2010">
            <v>1</v>
          </cell>
          <cell r="Y2010">
            <v>25.14</v>
          </cell>
        </row>
        <row r="2011">
          <cell r="U2011">
            <v>9022112</v>
          </cell>
          <cell r="V2011" t="str">
            <v>VALVULA FLOTADOR DE 1/2" BRONC</v>
          </cell>
          <cell r="W2011">
            <v>74</v>
          </cell>
          <cell r="Y2011">
            <v>21</v>
          </cell>
        </row>
        <row r="2012">
          <cell r="U2012">
            <v>9022113</v>
          </cell>
          <cell r="V2012" t="str">
            <v>VALVULA GATE 1 1/2" BCE ITALIAN</v>
          </cell>
          <cell r="W2012">
            <v>11</v>
          </cell>
          <cell r="Y2012">
            <v>18.88</v>
          </cell>
        </row>
        <row r="2013">
          <cell r="U2013">
            <v>9022114</v>
          </cell>
          <cell r="V2013" t="str">
            <v>VALVULA GATE 1 1/4" BRONCE DECA</v>
          </cell>
          <cell r="W2013">
            <v>7</v>
          </cell>
          <cell r="Y2013">
            <v>12.54</v>
          </cell>
        </row>
        <row r="2014">
          <cell r="U2014">
            <v>9022115</v>
          </cell>
          <cell r="V2014" t="str">
            <v>VALVULA GATE 1 1/4" BRONCE  RED WHITE</v>
          </cell>
          <cell r="W2014">
            <v>3</v>
          </cell>
          <cell r="Y2014">
            <v>50.3</v>
          </cell>
        </row>
        <row r="2015">
          <cell r="U2015">
            <v>9022116</v>
          </cell>
          <cell r="V2015" t="str">
            <v>VALVULA GATE 1" ITALIANA</v>
          </cell>
          <cell r="W2015">
            <v>6</v>
          </cell>
          <cell r="Y2015">
            <v>8.34</v>
          </cell>
        </row>
        <row r="2016">
          <cell r="U2016">
            <v>9022117</v>
          </cell>
          <cell r="V2016" t="str">
            <v>VALVULA GATE CRANE 4"</v>
          </cell>
          <cell r="W2016">
            <v>0</v>
          </cell>
          <cell r="Y2016">
            <v>258.85000000000002</v>
          </cell>
        </row>
        <row r="2017">
          <cell r="U2017">
            <v>9022118</v>
          </cell>
          <cell r="V2017" t="str">
            <v>VALVULA GLOBO 1/2" BRONCE V&amp;G</v>
          </cell>
          <cell r="W2017">
            <v>33</v>
          </cell>
          <cell r="Y2017">
            <v>4.8499999999999996</v>
          </cell>
        </row>
        <row r="2018">
          <cell r="U2018">
            <v>9022119</v>
          </cell>
          <cell r="V2018" t="str">
            <v>VALVULA GLOBO 1/2" BRONCE CRANE</v>
          </cell>
          <cell r="W2018">
            <v>6</v>
          </cell>
          <cell r="Y2018">
            <v>18.53</v>
          </cell>
        </row>
        <row r="2019">
          <cell r="U2019">
            <v>9022120</v>
          </cell>
          <cell r="V2019" t="str">
            <v>VALVULA GRANADA 2" BRONCE</v>
          </cell>
          <cell r="W2019">
            <v>41</v>
          </cell>
          <cell r="Y2019">
            <v>25</v>
          </cell>
        </row>
        <row r="2020">
          <cell r="U2020">
            <v>9022121</v>
          </cell>
          <cell r="V2020" t="str">
            <v>VALVULA P/DUCHA 1/2" CROMADA</v>
          </cell>
          <cell r="W2020">
            <v>0</v>
          </cell>
          <cell r="Y2020">
            <v>16.100000000000001</v>
          </cell>
        </row>
        <row r="2021">
          <cell r="U2021">
            <v>9022122</v>
          </cell>
          <cell r="V2021" t="str">
            <v>VALVULA PASO LIBRE 3/4" BRONCE  PP</v>
          </cell>
          <cell r="W2021">
            <v>8</v>
          </cell>
          <cell r="Y2021">
            <v>15</v>
          </cell>
        </row>
        <row r="2022">
          <cell r="U2022">
            <v>9022123</v>
          </cell>
          <cell r="V2022" t="str">
            <v>VALVULA PURGA AIRE38MM (1 1/2")BRONCE</v>
          </cell>
          <cell r="W2022">
            <v>0</v>
          </cell>
          <cell r="Y2022">
            <v>714</v>
          </cell>
        </row>
        <row r="2023">
          <cell r="U2023">
            <v>9022124</v>
          </cell>
          <cell r="V2023" t="str">
            <v>VALVULA PURGA DE AIRE HF 50MM(2")</v>
          </cell>
          <cell r="W2023">
            <v>1</v>
          </cell>
          <cell r="Y2023">
            <v>470</v>
          </cell>
        </row>
        <row r="2024">
          <cell r="U2024">
            <v>9022125</v>
          </cell>
          <cell r="V2024" t="str">
            <v>VALVULA REG. PRESION 1 1/2"</v>
          </cell>
          <cell r="W2024">
            <v>1</v>
          </cell>
          <cell r="Y2024">
            <v>281</v>
          </cell>
        </row>
        <row r="2025">
          <cell r="U2025">
            <v>9022126</v>
          </cell>
          <cell r="V2025" t="str">
            <v>VARILLA HG ROSCADA 12MM(1/2")</v>
          </cell>
          <cell r="W2025">
            <v>319</v>
          </cell>
          <cell r="Y2025">
            <v>3</v>
          </cell>
        </row>
        <row r="2026">
          <cell r="U2026">
            <v>9022127</v>
          </cell>
          <cell r="V2026" t="str">
            <v>VARILL HG ROSCADA 6MM(1/4")</v>
          </cell>
          <cell r="W2026">
            <v>420</v>
          </cell>
          <cell r="Y2026">
            <v>0.84</v>
          </cell>
        </row>
        <row r="2027">
          <cell r="U2027">
            <v>9022128</v>
          </cell>
          <cell r="V2027" t="str">
            <v>YARDA CORAZA 1 1/2" FORRADA</v>
          </cell>
          <cell r="W2027">
            <v>0.5</v>
          </cell>
          <cell r="Y2027">
            <v>8.75</v>
          </cell>
        </row>
        <row r="2028">
          <cell r="U2028">
            <v>9022129</v>
          </cell>
          <cell r="V2028" t="str">
            <v>6540 VALVULA FLOMATIC COMBOAIR</v>
          </cell>
          <cell r="W2028">
            <v>2</v>
          </cell>
          <cell r="Y2028">
            <v>500</v>
          </cell>
        </row>
        <row r="2029">
          <cell r="U2029">
            <v>9022130</v>
          </cell>
          <cell r="V2029" t="str">
            <v>ABRAZADERA TIPO U 3/4" PLATINA</v>
          </cell>
          <cell r="W2029">
            <v>44</v>
          </cell>
          <cell r="Y2029">
            <v>5.0599999999999996</v>
          </cell>
        </row>
        <row r="2030">
          <cell r="U2030">
            <v>9022131</v>
          </cell>
          <cell r="V2030" t="str">
            <v>ASPERSOR NELSON F100 24</v>
          </cell>
          <cell r="W2030">
            <v>0</v>
          </cell>
          <cell r="Y2030">
            <v>0</v>
          </cell>
        </row>
        <row r="2031">
          <cell r="U2031">
            <v>9022132</v>
          </cell>
          <cell r="V2031" t="str">
            <v>BOMBA CEN 25HP EPE15M2H S/MOTO</v>
          </cell>
          <cell r="W2031">
            <v>0</v>
          </cell>
          <cell r="Y2031">
            <v>606.79</v>
          </cell>
        </row>
        <row r="2032">
          <cell r="U2032">
            <v>9022133</v>
          </cell>
          <cell r="V2032" t="str">
            <v>REDUCCION HG 50MM(2") X 25MM(1")</v>
          </cell>
          <cell r="W2032">
            <v>2</v>
          </cell>
          <cell r="Y2032">
            <v>3.53</v>
          </cell>
        </row>
        <row r="2033">
          <cell r="U2033">
            <v>9022134</v>
          </cell>
          <cell r="V2033" t="str">
            <v>CAÑON KOMET 101/PL24' 2" BOQ16</v>
          </cell>
          <cell r="W2033">
            <v>0</v>
          </cell>
          <cell r="Y2033">
            <v>638.34</v>
          </cell>
        </row>
        <row r="2034">
          <cell r="U2034">
            <v>9022135</v>
          </cell>
          <cell r="V2034" t="str">
            <v>CAJA TRIF 4CKT C/DADO TERM 30A</v>
          </cell>
          <cell r="W2034">
            <v>0</v>
          </cell>
          <cell r="Y2034">
            <v>300</v>
          </cell>
        </row>
        <row r="2035">
          <cell r="U2035">
            <v>9022136</v>
          </cell>
          <cell r="V2035" t="str">
            <v>CHECK SWING 3/4" BRONCE</v>
          </cell>
          <cell r="W2035">
            <v>0</v>
          </cell>
          <cell r="Y2035">
            <v>34.75</v>
          </cell>
        </row>
        <row r="2036">
          <cell r="U2036">
            <v>9022137</v>
          </cell>
          <cell r="V2036" t="str">
            <v>CR8/16(N) SEAL KIT 8-20 STG AU</v>
          </cell>
          <cell r="W2036">
            <v>0</v>
          </cell>
          <cell r="Y2036">
            <v>226.4</v>
          </cell>
        </row>
        <row r="2037">
          <cell r="U2037">
            <v>9022138</v>
          </cell>
          <cell r="V2037" t="str">
            <v>CUERPO BOMBA SUM GRUNDFOS 15HP</v>
          </cell>
          <cell r="W2037">
            <v>0</v>
          </cell>
          <cell r="Y2037">
            <v>1576.87</v>
          </cell>
        </row>
        <row r="2038">
          <cell r="U2038">
            <v>9022139</v>
          </cell>
          <cell r="V2038" t="str">
            <v>ELECTRODO P/WARRICK 3W</v>
          </cell>
          <cell r="W2038">
            <v>6</v>
          </cell>
          <cell r="Y2038">
            <v>24</v>
          </cell>
        </row>
        <row r="2039">
          <cell r="U2039">
            <v>9022140</v>
          </cell>
          <cell r="V2039" t="str">
            <v>HIDRANTE HF 100MM("4) MUELLER</v>
          </cell>
          <cell r="W2039">
            <v>0</v>
          </cell>
          <cell r="Y2039">
            <v>1177.6099999999999</v>
          </cell>
        </row>
        <row r="2040">
          <cell r="U2040">
            <v>9022141</v>
          </cell>
          <cell r="V2040" t="str">
            <v>MEDIDOR BETA MJ 2"</v>
          </cell>
          <cell r="W2040">
            <v>0</v>
          </cell>
          <cell r="Y2040">
            <v>278.86</v>
          </cell>
        </row>
        <row r="2041">
          <cell r="U2041">
            <v>9022142</v>
          </cell>
          <cell r="V2041" t="str">
            <v>NIPLE CONDUIT 1" X 1 MTS</v>
          </cell>
          <cell r="W2041">
            <v>0</v>
          </cell>
          <cell r="Y2041">
            <v>11.51</v>
          </cell>
        </row>
        <row r="2042">
          <cell r="U2042">
            <v>9022143</v>
          </cell>
          <cell r="V2042" t="str">
            <v>NIPLE HG 18MM(3/4") X 100MM(4")</v>
          </cell>
          <cell r="W2042">
            <v>14</v>
          </cell>
          <cell r="Y2042">
            <v>0.56999999999999995</v>
          </cell>
        </row>
        <row r="2043">
          <cell r="U2043">
            <v>9022144</v>
          </cell>
          <cell r="V2043" t="str">
            <v>PUERTAS CORREDIZAS</v>
          </cell>
          <cell r="W2043">
            <v>2</v>
          </cell>
          <cell r="Y2043">
            <v>39.869999999999997</v>
          </cell>
        </row>
        <row r="2044">
          <cell r="U2044">
            <v>9022145</v>
          </cell>
          <cell r="V2044" t="str">
            <v>SELLO MECANICO CR16-20/2G</v>
          </cell>
          <cell r="W2044">
            <v>0</v>
          </cell>
          <cell r="Y2044">
            <v>437.8</v>
          </cell>
        </row>
        <row r="2045">
          <cell r="U2045">
            <v>9022146</v>
          </cell>
          <cell r="V2045" t="str">
            <v>SELLO MECANICO P/ CR(N)45.</v>
          </cell>
          <cell r="W2045">
            <v>0</v>
          </cell>
          <cell r="Y2045">
            <v>91</v>
          </cell>
        </row>
        <row r="2046">
          <cell r="U2046">
            <v>9022147</v>
          </cell>
          <cell r="V2046" t="str">
            <v>TEE HG 6MM(1/4")</v>
          </cell>
          <cell r="W2046">
            <v>0</v>
          </cell>
          <cell r="Y2046">
            <v>0.72</v>
          </cell>
        </row>
        <row r="2047">
          <cell r="U2047">
            <v>9022148</v>
          </cell>
          <cell r="V2047" t="str">
            <v>UNION TOPE HG 62MM(2-1/2")</v>
          </cell>
          <cell r="W2047">
            <v>6</v>
          </cell>
          <cell r="Y2047">
            <v>22.41</v>
          </cell>
        </row>
        <row r="2048">
          <cell r="U2048">
            <v>9022149</v>
          </cell>
          <cell r="V2048" t="str">
            <v>VALVULA BRONCE BOLA 1"</v>
          </cell>
          <cell r="W2048">
            <v>2</v>
          </cell>
          <cell r="Y2048">
            <v>24.93</v>
          </cell>
        </row>
        <row r="2049">
          <cell r="U2049">
            <v>9022150</v>
          </cell>
          <cell r="V2049" t="str">
            <v>VALVULA CHECK HF 62MM(2 1/2")</v>
          </cell>
          <cell r="W2049">
            <v>1</v>
          </cell>
          <cell r="Y2049">
            <v>110</v>
          </cell>
        </row>
        <row r="2050">
          <cell r="U2050">
            <v>9022151</v>
          </cell>
          <cell r="V2050" t="str">
            <v>VALVULA CHECK HF 150MM(6)"</v>
          </cell>
          <cell r="W2050">
            <v>0</v>
          </cell>
          <cell r="Y2050">
            <v>310.39999999999998</v>
          </cell>
        </row>
        <row r="2051">
          <cell r="U2051">
            <v>9022152</v>
          </cell>
          <cell r="V2051" t="str">
            <v>VENTANA CORREDIZA</v>
          </cell>
          <cell r="W2051">
            <v>4</v>
          </cell>
          <cell r="Y2051">
            <v>8</v>
          </cell>
        </row>
        <row r="2052">
          <cell r="U2052">
            <v>9022153</v>
          </cell>
          <cell r="V2052" t="str">
            <v>TEE RED SANIT 50MM(2")X38MM(1 1/2")</v>
          </cell>
          <cell r="W2052">
            <v>2</v>
          </cell>
          <cell r="Y2052">
            <v>4.5780000000000003</v>
          </cell>
        </row>
        <row r="2053">
          <cell r="U2053">
            <v>9022154</v>
          </cell>
          <cell r="V2053" t="str">
            <v>NIPLE HG 31MM(1-1/4") X 75MM(3")</v>
          </cell>
          <cell r="W2053">
            <v>0</v>
          </cell>
          <cell r="Y2053">
            <v>0.77</v>
          </cell>
        </row>
        <row r="2054">
          <cell r="U2054">
            <v>9022155</v>
          </cell>
          <cell r="V2054" t="str">
            <v>BOMBA SUMERGIBLE 230S600-18 GP</v>
          </cell>
          <cell r="W2054">
            <v>0</v>
          </cell>
          <cell r="Y2054">
            <v>3043</v>
          </cell>
        </row>
        <row r="2055">
          <cell r="U2055">
            <v>9022156</v>
          </cell>
          <cell r="V2055" t="str">
            <v>ASPERSOR SPRAY 1804 C/BOQ 18VA</v>
          </cell>
          <cell r="W2055">
            <v>0</v>
          </cell>
          <cell r="Y2055">
            <v>4.43</v>
          </cell>
        </row>
        <row r="2056">
          <cell r="U2056">
            <v>9022157</v>
          </cell>
          <cell r="V2056" t="str">
            <v>ASPERSOR SPRAY 1804-C/BOQU 15V</v>
          </cell>
          <cell r="W2056">
            <v>2</v>
          </cell>
          <cell r="Y2056">
            <v>4.43</v>
          </cell>
        </row>
        <row r="2057">
          <cell r="U2057">
            <v>9022158</v>
          </cell>
          <cell r="V2057" t="str">
            <v>MEDIDOR AGUA POT. 12MM(1/2") X110 SECO</v>
          </cell>
          <cell r="W2057">
            <v>0</v>
          </cell>
          <cell r="Y2057">
            <v>15.75</v>
          </cell>
        </row>
        <row r="2058">
          <cell r="U2058">
            <v>9022159</v>
          </cell>
          <cell r="V2058" t="str">
            <v>FOSA SEPTICA 5000 LITROS</v>
          </cell>
          <cell r="W2058">
            <v>0</v>
          </cell>
          <cell r="Y2058">
            <v>1049.54</v>
          </cell>
        </row>
        <row r="2059">
          <cell r="U2059">
            <v>9022160</v>
          </cell>
          <cell r="V2059" t="str">
            <v>BRIDA HF 100MM (4")</v>
          </cell>
          <cell r="W2059">
            <v>6</v>
          </cell>
          <cell r="Y2059">
            <v>59</v>
          </cell>
        </row>
        <row r="2060">
          <cell r="U2060">
            <v>9022161</v>
          </cell>
          <cell r="V2060" t="str">
            <v>UNION HG DRESSER 100MM(4")</v>
          </cell>
          <cell r="W2060">
            <v>0</v>
          </cell>
          <cell r="Y2060">
            <v>184.6</v>
          </cell>
        </row>
        <row r="2061">
          <cell r="U2061">
            <v>9022162</v>
          </cell>
          <cell r="V2061" t="str">
            <v>VALVULA GATE 75MM(3") BRONCE</v>
          </cell>
          <cell r="W2061">
            <v>0</v>
          </cell>
          <cell r="Y2061">
            <v>103.83</v>
          </cell>
        </row>
        <row r="2062">
          <cell r="U2062">
            <v>9022163</v>
          </cell>
          <cell r="V2062" t="str">
            <v>BOMBA CRI 0.5HP C/TANQUE Y ACC</v>
          </cell>
          <cell r="W2062">
            <v>10</v>
          </cell>
          <cell r="Y2062">
            <v>149.80000000000001</v>
          </cell>
        </row>
        <row r="2063">
          <cell r="U2063">
            <v>9022164</v>
          </cell>
          <cell r="V2063" t="str">
            <v>TEE PVC RED 150MM(6")X50MM(2") BL CE</v>
          </cell>
          <cell r="W2063">
            <v>0</v>
          </cell>
          <cell r="Y2063">
            <v>150.4</v>
          </cell>
        </row>
        <row r="2064">
          <cell r="U2064">
            <v>9022166</v>
          </cell>
          <cell r="V2064" t="str">
            <v>ARRANCADOR DE 9-12 AMP</v>
          </cell>
          <cell r="W2064">
            <v>0</v>
          </cell>
          <cell r="Y2064">
            <v>90</v>
          </cell>
        </row>
        <row r="2065">
          <cell r="U2065">
            <v>9022167</v>
          </cell>
          <cell r="V2065" t="str">
            <v>VALVULA HF 75MM(3")  AMER FLOW ARMA</v>
          </cell>
          <cell r="W2065">
            <v>0</v>
          </cell>
          <cell r="Y2065">
            <v>255.55</v>
          </cell>
        </row>
        <row r="2066">
          <cell r="U2066">
            <v>9022168</v>
          </cell>
          <cell r="V2066" t="str">
            <v>VALVULA HF 100MM(4")  MUELLER ARMADA</v>
          </cell>
          <cell r="W2066">
            <v>0</v>
          </cell>
          <cell r="Y2066">
            <v>428.62</v>
          </cell>
        </row>
        <row r="2067">
          <cell r="U2067">
            <v>9022169</v>
          </cell>
          <cell r="V2067" t="str">
            <v>VALVULA CHECK 25MM(1") ITALIANA BRONCE</v>
          </cell>
          <cell r="W2067">
            <v>0</v>
          </cell>
          <cell r="Y2067">
            <v>15</v>
          </cell>
        </row>
        <row r="2068">
          <cell r="U2068">
            <v>9022170</v>
          </cell>
          <cell r="V2068" t="str">
            <v>HIDRANTES HF 100MM 4 X 4 AMERICAN FLOW</v>
          </cell>
          <cell r="W2068">
            <v>0</v>
          </cell>
          <cell r="Y2068">
            <v>1177.6099999999999</v>
          </cell>
        </row>
        <row r="2069">
          <cell r="U2069">
            <v>9022173</v>
          </cell>
          <cell r="V2069" t="str">
            <v>ABRAZADERA TIPO "U" 300MM(12") PLATINA</v>
          </cell>
          <cell r="W2069">
            <v>0</v>
          </cell>
          <cell r="Y2069">
            <v>25</v>
          </cell>
        </row>
        <row r="2070">
          <cell r="U2070">
            <v>9022174</v>
          </cell>
          <cell r="V2070" t="str">
            <v>ABRAZADERA TIPO "U" 25MM (1") PLATINA</v>
          </cell>
          <cell r="W2070">
            <v>30</v>
          </cell>
          <cell r="Y2070">
            <v>5.5</v>
          </cell>
        </row>
        <row r="2071">
          <cell r="U2071">
            <v>9022175</v>
          </cell>
          <cell r="V2071" t="str">
            <v>GRIFO BRONCE 18MM("3/4) C/ROS. PRICE</v>
          </cell>
          <cell r="W2071">
            <v>0</v>
          </cell>
          <cell r="Y2071">
            <v>6.37</v>
          </cell>
        </row>
        <row r="2072">
          <cell r="U2072">
            <v>9022176</v>
          </cell>
          <cell r="V2072" t="str">
            <v>NIPLE HG 18MM(3/4") X 150MM(6")</v>
          </cell>
          <cell r="W2072">
            <v>0</v>
          </cell>
          <cell r="Y2072">
            <v>0.82</v>
          </cell>
        </row>
        <row r="2073">
          <cell r="U2073">
            <v>9022177</v>
          </cell>
          <cell r="V2073" t="str">
            <v>NIPLE HG 62MM(2-1/2") X 100MM(4")</v>
          </cell>
          <cell r="W2073">
            <v>3</v>
          </cell>
          <cell r="Y2073">
            <v>2.75</v>
          </cell>
        </row>
        <row r="2074">
          <cell r="U2074">
            <v>9022178</v>
          </cell>
          <cell r="V2074" t="str">
            <v>UNION HG 62MM(2-1/2")</v>
          </cell>
          <cell r="W2074">
            <v>0</v>
          </cell>
          <cell r="Y2074">
            <v>7.01</v>
          </cell>
        </row>
        <row r="2075">
          <cell r="U2075">
            <v>9022179</v>
          </cell>
          <cell r="V2075" t="str">
            <v>REDUCCION HG 100MM(4") X 12MM(1/2")</v>
          </cell>
          <cell r="W2075">
            <v>0</v>
          </cell>
          <cell r="Y2075">
            <v>8.5</v>
          </cell>
        </row>
        <row r="2076">
          <cell r="U2076">
            <v>9022180</v>
          </cell>
          <cell r="V2076" t="str">
            <v>VALVULA HF 62MM(2 1/2")  AMER FLOW ARMAD</v>
          </cell>
          <cell r="W2076">
            <v>0</v>
          </cell>
          <cell r="Y2076">
            <v>257.02</v>
          </cell>
        </row>
        <row r="2077">
          <cell r="U2077">
            <v>9022181</v>
          </cell>
          <cell r="V2077" t="str">
            <v>VALVULA HF 50MM(2")  AMER FLOW ARMADA</v>
          </cell>
          <cell r="W2077">
            <v>0</v>
          </cell>
          <cell r="Y2077">
            <v>181.15</v>
          </cell>
        </row>
        <row r="2078">
          <cell r="U2078">
            <v>9022182</v>
          </cell>
          <cell r="V2078" t="str">
            <v>VALVULA HF 100MM(4")  AMER FLOW ARMADA</v>
          </cell>
          <cell r="W2078">
            <v>0</v>
          </cell>
          <cell r="Y2078">
            <v>318.39999999999998</v>
          </cell>
        </row>
        <row r="2079">
          <cell r="U2079">
            <v>9022184</v>
          </cell>
          <cell r="V2079" t="str">
            <v>MEDIDOR  AGUA POTABLE 25MM(1")</v>
          </cell>
          <cell r="W2079">
            <v>2</v>
          </cell>
          <cell r="Y2079">
            <v>62.75</v>
          </cell>
        </row>
        <row r="2080">
          <cell r="U2080">
            <v>9022185</v>
          </cell>
          <cell r="V2080" t="str">
            <v>ADAPTADOR HF 100MM(4") A 150MM(6")</v>
          </cell>
          <cell r="W2080">
            <v>1</v>
          </cell>
          <cell r="Y2080">
            <v>285.72000000000003</v>
          </cell>
        </row>
        <row r="2081">
          <cell r="U2081">
            <v>9022186</v>
          </cell>
          <cell r="V2081" t="str">
            <v>COLA DE COCHINO BRONCE 1/4"</v>
          </cell>
          <cell r="W2081">
            <v>0</v>
          </cell>
          <cell r="Y2081">
            <v>15</v>
          </cell>
        </row>
        <row r="2082">
          <cell r="U2082">
            <v>9022187</v>
          </cell>
          <cell r="V2082" t="str">
            <v>MOTOR SUMER.6"/20HP/3PH/230V</v>
          </cell>
          <cell r="W2082">
            <v>0</v>
          </cell>
          <cell r="Y2082">
            <v>1500</v>
          </cell>
        </row>
        <row r="2083">
          <cell r="U2083">
            <v>9022188</v>
          </cell>
          <cell r="V2083" t="str">
            <v>BRIDA 4" COMPLETA ACERO CARBON</v>
          </cell>
          <cell r="W2083">
            <v>0</v>
          </cell>
          <cell r="Y2083">
            <v>41.46</v>
          </cell>
        </row>
        <row r="2084">
          <cell r="U2084">
            <v>9022189</v>
          </cell>
          <cell r="V2084" t="str">
            <v>UNION DRESSER HF DE 100MM (4")</v>
          </cell>
          <cell r="W2084">
            <v>11</v>
          </cell>
          <cell r="Y2084">
            <v>210</v>
          </cell>
        </row>
        <row r="2085">
          <cell r="U2085">
            <v>9022190</v>
          </cell>
          <cell r="V2085" t="str">
            <v>CODO HG 100MM(4") X 90</v>
          </cell>
          <cell r="W2085">
            <v>2</v>
          </cell>
          <cell r="Y2085">
            <v>29.5</v>
          </cell>
        </row>
        <row r="2086">
          <cell r="U2086">
            <v>9022191</v>
          </cell>
          <cell r="V2086" t="str">
            <v>BOMBA SUM. GRUNDFOS 20HP 150S100-10</v>
          </cell>
          <cell r="W2086">
            <v>0</v>
          </cell>
          <cell r="Y2086">
            <v>0</v>
          </cell>
        </row>
        <row r="2087">
          <cell r="U2087">
            <v>9022221</v>
          </cell>
          <cell r="V2087" t="str">
            <v>CUERPO BOMBA SUME GRU 385S250-4B</v>
          </cell>
          <cell r="W2087">
            <v>0</v>
          </cell>
          <cell r="Y2087">
            <v>2736</v>
          </cell>
        </row>
        <row r="2088">
          <cell r="U2088">
            <v>9022222</v>
          </cell>
          <cell r="V2088" t="str">
            <v>BOMBA CR45-4-2 30HP 230-460V TEFC</v>
          </cell>
          <cell r="W2088">
            <v>0</v>
          </cell>
          <cell r="Y2088">
            <v>5627.97</v>
          </cell>
        </row>
        <row r="2089">
          <cell r="U2089">
            <v>9022252</v>
          </cell>
          <cell r="V2089" t="str">
            <v>MARCADO P/BORRAR USAR 9024029</v>
          </cell>
          <cell r="W2089">
            <v>0</v>
          </cell>
          <cell r="Y2089">
            <v>0</v>
          </cell>
        </row>
        <row r="2090">
          <cell r="U2090">
            <v>9022253</v>
          </cell>
          <cell r="V2090" t="str">
            <v>TIJERA CORTA TUBO/GAS 42MM</v>
          </cell>
          <cell r="W2090">
            <v>2</v>
          </cell>
          <cell r="Y2090">
            <v>6.94</v>
          </cell>
        </row>
        <row r="2091">
          <cell r="U2091">
            <v>9022254</v>
          </cell>
          <cell r="V2091" t="str">
            <v>DOBLADOR TUBO XPA &amp; DGAS 1620</v>
          </cell>
          <cell r="W2091">
            <v>2</v>
          </cell>
          <cell r="Y2091">
            <v>8.85</v>
          </cell>
        </row>
        <row r="2092">
          <cell r="U2092">
            <v>9022255</v>
          </cell>
          <cell r="V2092" t="str">
            <v>ADAPTADOR HEMBRA 12MM GAS RH METAL</v>
          </cell>
          <cell r="W2092">
            <v>6</v>
          </cell>
          <cell r="Y2092">
            <v>1.59</v>
          </cell>
        </row>
        <row r="2093">
          <cell r="U2093">
            <v>9022256</v>
          </cell>
          <cell r="V2093" t="str">
            <v>ADAPTADOR MACHO 12MM GAS RH METAL</v>
          </cell>
          <cell r="W2093">
            <v>6</v>
          </cell>
          <cell r="Y2093">
            <v>1.59</v>
          </cell>
        </row>
        <row r="2094">
          <cell r="U2094">
            <v>9022257</v>
          </cell>
          <cell r="V2094" t="str">
            <v>ADAPTADOR SOLDABLE 12MM GAS</v>
          </cell>
          <cell r="W2094">
            <v>4</v>
          </cell>
          <cell r="Y2094">
            <v>1.59</v>
          </cell>
        </row>
        <row r="2095">
          <cell r="U2095">
            <v>9022258</v>
          </cell>
          <cell r="V2095" t="str">
            <v>CODO 90X 1/2(12MM) GAS RH METAL</v>
          </cell>
          <cell r="W2095">
            <v>2</v>
          </cell>
          <cell r="Y2095">
            <v>2.0499999999999998</v>
          </cell>
        </row>
        <row r="2096">
          <cell r="U2096">
            <v>9022259</v>
          </cell>
          <cell r="V2096" t="str">
            <v>CODO 90X 1/2(12MM) CXC GAS RH METAL</v>
          </cell>
          <cell r="W2096">
            <v>3</v>
          </cell>
          <cell r="Y2096">
            <v>2.44</v>
          </cell>
        </row>
        <row r="2097">
          <cell r="U2097">
            <v>9022260</v>
          </cell>
          <cell r="V2097" t="str">
            <v>UNION 1/2(12MM) CXC GAS METAL</v>
          </cell>
          <cell r="W2097">
            <v>3</v>
          </cell>
          <cell r="Y2097">
            <v>2.54</v>
          </cell>
        </row>
        <row r="2098">
          <cell r="U2098">
            <v>9022261</v>
          </cell>
          <cell r="V2098" t="str">
            <v>TAPON 1/2(12MM) GAS METAL</v>
          </cell>
          <cell r="W2098">
            <v>6</v>
          </cell>
          <cell r="Y2098">
            <v>1.17</v>
          </cell>
        </row>
        <row r="2099">
          <cell r="U2099">
            <v>9022262</v>
          </cell>
          <cell r="V2099" t="str">
            <v>TEE 1/2(12MM) CXCXC GAS METAL</v>
          </cell>
          <cell r="W2099">
            <v>6</v>
          </cell>
          <cell r="Y2099">
            <v>3.53</v>
          </cell>
        </row>
        <row r="2100">
          <cell r="U2100">
            <v>9022263</v>
          </cell>
          <cell r="V2100" t="str">
            <v>VALVULA INSERCION 1/2(12MM) RM GAS METAL</v>
          </cell>
          <cell r="W2100">
            <v>4</v>
          </cell>
          <cell r="Y2100">
            <v>3.19</v>
          </cell>
        </row>
        <row r="2101">
          <cell r="U2101">
            <v>9022314</v>
          </cell>
          <cell r="V2101" t="str">
            <v>VALVULA HF 62MM(2 1/2")  APOLO ARMADA</v>
          </cell>
          <cell r="W2101">
            <v>2</v>
          </cell>
          <cell r="Y2101">
            <v>255.55</v>
          </cell>
        </row>
        <row r="2102">
          <cell r="U2102">
            <v>9022335</v>
          </cell>
          <cell r="V2102" t="str">
            <v>NIPLE HG 50MM(2") X 300MM(12")</v>
          </cell>
          <cell r="W2102">
            <v>0</v>
          </cell>
          <cell r="Y2102">
            <v>0</v>
          </cell>
        </row>
        <row r="2103">
          <cell r="U2103">
            <v>9022488</v>
          </cell>
          <cell r="V2103" t="str">
            <v>UNION DRESSER DE 2", HF</v>
          </cell>
          <cell r="W2103">
            <v>0</v>
          </cell>
          <cell r="Y2103">
            <v>92.9</v>
          </cell>
        </row>
        <row r="2104">
          <cell r="U2104">
            <v>9022513</v>
          </cell>
          <cell r="V2104" t="str">
            <v>VALVULA HF 75MM (3") APOLO ARMADA</v>
          </cell>
          <cell r="W2104">
            <v>2</v>
          </cell>
          <cell r="Y2104">
            <v>229.99</v>
          </cell>
        </row>
        <row r="2105">
          <cell r="U2105">
            <v>9022537</v>
          </cell>
          <cell r="V2105" t="str">
            <v>BOMBA SUM CRI S6S-75-15 15HP S/M</v>
          </cell>
          <cell r="W2105">
            <v>0</v>
          </cell>
          <cell r="Y2105">
            <v>0</v>
          </cell>
        </row>
        <row r="2106">
          <cell r="U2106">
            <v>9022552</v>
          </cell>
          <cell r="V2106" t="str">
            <v xml:space="preserve">FLOTADOR ROTOPLAS 1/2" Y 3/4" </v>
          </cell>
          <cell r="W2106">
            <v>0</v>
          </cell>
          <cell r="Y2106">
            <v>0</v>
          </cell>
        </row>
        <row r="2107">
          <cell r="U2107">
            <v>9022582</v>
          </cell>
          <cell r="V2107" t="str">
            <v>MOTOR SUM GRUNDFOS 10 HP 3 PH 460 V 6@</v>
          </cell>
          <cell r="W2107">
            <v>0</v>
          </cell>
          <cell r="Y2107">
            <v>0</v>
          </cell>
        </row>
        <row r="2108">
          <cell r="U2108">
            <v>9022583</v>
          </cell>
          <cell r="V2108" t="str">
            <v>KIT RODAMIENTOS MOTOR 7.5HP</v>
          </cell>
          <cell r="W2108">
            <v>0</v>
          </cell>
          <cell r="Y2108">
            <v>0</v>
          </cell>
        </row>
        <row r="2109">
          <cell r="U2109">
            <v>9022584</v>
          </cell>
          <cell r="V2109" t="str">
            <v>KIT RODAMIENTOS MOTOR 5HP</v>
          </cell>
          <cell r="W2109">
            <v>0</v>
          </cell>
          <cell r="Y2109">
            <v>0</v>
          </cell>
        </row>
        <row r="2110">
          <cell r="U2110">
            <v>9022585</v>
          </cell>
          <cell r="V2110" t="str">
            <v>CUERPO BOMBA SUM MOD 230S75-2</v>
          </cell>
          <cell r="W2110">
            <v>0</v>
          </cell>
          <cell r="Y2110">
            <v>1345.79</v>
          </cell>
        </row>
        <row r="2111">
          <cell r="U2111">
            <v>9022643</v>
          </cell>
          <cell r="V2111" t="str">
            <v>METRO HULE LONA P/EMPAQUE P/FLANGER</v>
          </cell>
          <cell r="W2111">
            <v>5.3019999999999996</v>
          </cell>
          <cell r="Y2111">
            <v>0</v>
          </cell>
        </row>
        <row r="2112">
          <cell r="U2112">
            <v>9022715</v>
          </cell>
          <cell r="V2112" t="str">
            <v>SISTEMA DMF-05</v>
          </cell>
          <cell r="W2112">
            <v>4</v>
          </cell>
          <cell r="Y2112">
            <v>0</v>
          </cell>
        </row>
        <row r="2113">
          <cell r="U2113">
            <v>9022747</v>
          </cell>
          <cell r="V2113" t="str">
            <v>VALVULA BOLA 3/4 BRONCE PRICE PFISTER</v>
          </cell>
          <cell r="W2113">
            <v>0</v>
          </cell>
          <cell r="Y2113">
            <v>18</v>
          </cell>
        </row>
        <row r="2114">
          <cell r="U2114">
            <v>9022765</v>
          </cell>
          <cell r="V2114" t="str">
            <v>ABRAZADERA METALICA ECO 2"</v>
          </cell>
          <cell r="W2114">
            <v>0</v>
          </cell>
          <cell r="Y2114">
            <v>0</v>
          </cell>
        </row>
        <row r="2115">
          <cell r="U2115">
            <v>9022766</v>
          </cell>
          <cell r="V2115" t="str">
            <v>BOMBA CENTRIFUGA 7.5HP 3PH  75FPDB2-T</v>
          </cell>
          <cell r="W2115">
            <v>0</v>
          </cell>
          <cell r="Y2115">
            <v>0</v>
          </cell>
        </row>
        <row r="2116">
          <cell r="U2116">
            <v>9022767</v>
          </cell>
          <cell r="V2116" t="str">
            <v>CONECTADOR RECTO 1"</v>
          </cell>
          <cell r="W2116">
            <v>0</v>
          </cell>
          <cell r="Y2116">
            <v>0</v>
          </cell>
        </row>
        <row r="2117">
          <cell r="U2117">
            <v>9022768</v>
          </cell>
          <cell r="V2117" t="str">
            <v>METRO POLIDUCTO DE 25MM 1"</v>
          </cell>
          <cell r="W2117">
            <v>0</v>
          </cell>
          <cell r="Y2117">
            <v>0</v>
          </cell>
        </row>
        <row r="2118">
          <cell r="U2118">
            <v>9022769</v>
          </cell>
          <cell r="V2118" t="str">
            <v>PANEL CONTROL 5HP 3PH</v>
          </cell>
          <cell r="W2118">
            <v>1</v>
          </cell>
          <cell r="Y2118">
            <v>0</v>
          </cell>
        </row>
        <row r="2119">
          <cell r="U2119">
            <v>9022770</v>
          </cell>
          <cell r="V2119" t="str">
            <v>PANEL CONTROL 7.5HP 3PH PRESION CONTS</v>
          </cell>
          <cell r="W2119">
            <v>0</v>
          </cell>
          <cell r="Y2119">
            <v>0</v>
          </cell>
        </row>
        <row r="2120">
          <cell r="U2120">
            <v>9022771</v>
          </cell>
          <cell r="V2120" t="str">
            <v>TANQUE DE PRESION I85-PC266 220 GALONES</v>
          </cell>
          <cell r="W2120">
            <v>0</v>
          </cell>
          <cell r="Y2120">
            <v>0</v>
          </cell>
        </row>
        <row r="2121">
          <cell r="U2121">
            <v>9022772</v>
          </cell>
          <cell r="V2121" t="str">
            <v>TAPADERA SANITARIA HF P/POZO</v>
          </cell>
          <cell r="W2121">
            <v>0</v>
          </cell>
          <cell r="Y2121">
            <v>125</v>
          </cell>
        </row>
        <row r="2122">
          <cell r="U2122">
            <v>9022773</v>
          </cell>
          <cell r="V2122" t="str">
            <v>VALVULA CHECK 75MM(3")  BR ITALIANA</v>
          </cell>
          <cell r="W2122">
            <v>0</v>
          </cell>
          <cell r="Y2122">
            <v>0</v>
          </cell>
        </row>
        <row r="2123">
          <cell r="U2123">
            <v>9022816</v>
          </cell>
          <cell r="V2123" t="str">
            <v>REDUCCION HG 75MM(3") X 12MM(1/2")</v>
          </cell>
          <cell r="W2123">
            <v>0</v>
          </cell>
          <cell r="Y2123">
            <v>0</v>
          </cell>
        </row>
        <row r="2124">
          <cell r="U2124">
            <v>9023041</v>
          </cell>
          <cell r="V2124" t="str">
            <v>KIT TP(D) SHAFT SEAL 16MM AUUE 96409266</v>
          </cell>
          <cell r="W2124">
            <v>0</v>
          </cell>
          <cell r="Y2124">
            <v>275</v>
          </cell>
        </row>
        <row r="2125">
          <cell r="U2125">
            <v>9023075</v>
          </cell>
          <cell r="V2125" t="str">
            <v>BOMBA CENT TP100-80/4 3X230/460  60HZ</v>
          </cell>
          <cell r="W2125">
            <v>0</v>
          </cell>
          <cell r="Y2125">
            <v>2590.6</v>
          </cell>
        </row>
        <row r="2126">
          <cell r="U2126">
            <v>9023177</v>
          </cell>
          <cell r="V2126" t="str">
            <v>BRIDA  HF 200MM (8")</v>
          </cell>
          <cell r="W2126">
            <v>0</v>
          </cell>
          <cell r="Y2126">
            <v>200</v>
          </cell>
        </row>
        <row r="2127">
          <cell r="U2127">
            <v>9023217</v>
          </cell>
          <cell r="V2127" t="str">
            <v>TRAMPA P/GRASA 25GPM ASME112.14.3</v>
          </cell>
          <cell r="W2127">
            <v>0</v>
          </cell>
          <cell r="Y2127">
            <v>440</v>
          </cell>
        </row>
        <row r="2128">
          <cell r="U2128">
            <v>9023229</v>
          </cell>
          <cell r="V2128" t="str">
            <v>REEL GRDR MANUAL - 110V 6320911</v>
          </cell>
          <cell r="W2128">
            <v>0</v>
          </cell>
          <cell r="Y2128">
            <v>0</v>
          </cell>
        </row>
        <row r="2129">
          <cell r="U2129">
            <v>9023246</v>
          </cell>
          <cell r="V2129" t="str">
            <v>BOMBA SUMERG 11 SQF-2,1  95027335</v>
          </cell>
          <cell r="W2129">
            <v>0</v>
          </cell>
          <cell r="Y2129">
            <v>2210</v>
          </cell>
        </row>
        <row r="2130">
          <cell r="U2130">
            <v>9023247</v>
          </cell>
          <cell r="V2130" t="str">
            <v>MODULAR SOLAR GF 80,8 96616391</v>
          </cell>
          <cell r="W2130">
            <v>0</v>
          </cell>
          <cell r="Y2130">
            <v>0</v>
          </cell>
        </row>
        <row r="2131">
          <cell r="U2131">
            <v>9023248</v>
          </cell>
          <cell r="V2131" t="str">
            <v>KIT CABLE 91126024</v>
          </cell>
          <cell r="W2131">
            <v>0</v>
          </cell>
          <cell r="Y2131">
            <v>98.5</v>
          </cell>
        </row>
        <row r="2132">
          <cell r="U2132">
            <v>9023249</v>
          </cell>
          <cell r="V2132" t="str">
            <v>UNIDAD DE CONTROL I10 100,1 96475073</v>
          </cell>
          <cell r="W2132">
            <v>0</v>
          </cell>
          <cell r="Y2132">
            <v>167.5</v>
          </cell>
        </row>
        <row r="2133">
          <cell r="U2133">
            <v>9023392</v>
          </cell>
          <cell r="V2133" t="str">
            <v>MULTICOMPUERTA DAM GATE 6" T11080</v>
          </cell>
          <cell r="W2133">
            <v>0</v>
          </cell>
          <cell r="Y2133">
            <v>0</v>
          </cell>
        </row>
        <row r="2134">
          <cell r="U2134">
            <v>9023393</v>
          </cell>
          <cell r="V2134" t="str">
            <v>SUCTION INTERCONECTOR CPL 96547358</v>
          </cell>
          <cell r="W2134">
            <v>0</v>
          </cell>
          <cell r="Y2134">
            <v>0</v>
          </cell>
        </row>
        <row r="2135">
          <cell r="U2135">
            <v>9023394</v>
          </cell>
          <cell r="V2135" t="str">
            <v>SHAFT CR 15-10  431  SS 96490892</v>
          </cell>
          <cell r="W2135">
            <v>0</v>
          </cell>
          <cell r="Y2135">
            <v>0</v>
          </cell>
        </row>
        <row r="2136">
          <cell r="U2136">
            <v>9023401</v>
          </cell>
          <cell r="V2136" t="str">
            <v>BOMBA SUM. GRUNDFOS 30HP 85S300-24 S/M</v>
          </cell>
          <cell r="W2136">
            <v>0</v>
          </cell>
          <cell r="Y2136">
            <v>3070</v>
          </cell>
        </row>
        <row r="2137">
          <cell r="U2137">
            <v>9023412</v>
          </cell>
          <cell r="V2137" t="str">
            <v>BOMBA SUM. GRUNDFOS 15 HP 85S150-11 S/M</v>
          </cell>
          <cell r="W2137">
            <v>0</v>
          </cell>
          <cell r="Y2137">
            <v>1658.96</v>
          </cell>
        </row>
        <row r="2138">
          <cell r="U2138">
            <v>9023413</v>
          </cell>
          <cell r="V2138" t="str">
            <v>STACK-KIT 96416280  P/CR32-6</v>
          </cell>
          <cell r="W2138">
            <v>0</v>
          </cell>
          <cell r="Y2138">
            <v>2024.02</v>
          </cell>
        </row>
        <row r="2139">
          <cell r="U2139">
            <v>9023449</v>
          </cell>
          <cell r="V2139" t="str">
            <v>TUBO HG 25MM(1") X 6 M</v>
          </cell>
          <cell r="W2139">
            <v>0</v>
          </cell>
          <cell r="Y2139">
            <v>9.5</v>
          </cell>
        </row>
        <row r="2140">
          <cell r="U2140">
            <v>9023485</v>
          </cell>
          <cell r="V2140" t="str">
            <v>BOMBA SUM. GRUNDFOS 25 HP 85S250-22 S/M</v>
          </cell>
          <cell r="W2140">
            <v>0</v>
          </cell>
          <cell r="Y2140">
            <v>2654.87</v>
          </cell>
        </row>
        <row r="2141">
          <cell r="U2141">
            <v>9023492</v>
          </cell>
          <cell r="V2141" t="str">
            <v>VALVULA AIRE SIMPLE 1'' JIMTEN</v>
          </cell>
          <cell r="W2141">
            <v>121</v>
          </cell>
          <cell r="Y2141">
            <v>7.22</v>
          </cell>
        </row>
        <row r="2142">
          <cell r="U2142">
            <v>9023493</v>
          </cell>
          <cell r="V2142" t="str">
            <v>VALVULA AIRE SIMPLE 2'' JIMTEN</v>
          </cell>
          <cell r="W2142">
            <v>60</v>
          </cell>
          <cell r="Y2142">
            <v>30.44</v>
          </cell>
        </row>
        <row r="2143">
          <cell r="U2143">
            <v>9023529</v>
          </cell>
          <cell r="V2143" t="str">
            <v>UNION DURMANFLEX DE 1/2''(12MM)</v>
          </cell>
          <cell r="W2143">
            <v>381</v>
          </cell>
          <cell r="Y2143">
            <v>1.37</v>
          </cell>
        </row>
        <row r="2144">
          <cell r="U2144">
            <v>9023530</v>
          </cell>
          <cell r="V2144" t="str">
            <v>UNION DURMANFLEX DE 3/4''(18MM)</v>
          </cell>
          <cell r="W2144">
            <v>279</v>
          </cell>
          <cell r="Y2144">
            <v>2.21</v>
          </cell>
        </row>
        <row r="2145">
          <cell r="U2145">
            <v>9023535</v>
          </cell>
          <cell r="V2145" t="str">
            <v>CONECTOR SNAP DURMANFLEX ENT 1/2''(12MM)</v>
          </cell>
          <cell r="W2145">
            <v>0</v>
          </cell>
          <cell r="Y2145">
            <v>0.93</v>
          </cell>
        </row>
        <row r="2146">
          <cell r="U2146">
            <v>9023536</v>
          </cell>
          <cell r="V2146" t="str">
            <v>CONECTOR SNAP DURMANFLEX ENT 3/4''(18MM)</v>
          </cell>
          <cell r="W2146">
            <v>0</v>
          </cell>
          <cell r="Y2146">
            <v>1.79</v>
          </cell>
        </row>
        <row r="2147">
          <cell r="U2147">
            <v>9023561</v>
          </cell>
          <cell r="V2147" t="str">
            <v>NIPLE HG 50MM(2") X 300MM(12")</v>
          </cell>
          <cell r="W2147">
            <v>0</v>
          </cell>
          <cell r="Y2147">
            <v>4.42</v>
          </cell>
        </row>
        <row r="2148">
          <cell r="U2148">
            <v>9023562</v>
          </cell>
          <cell r="V2148" t="str">
            <v>NIPLE HG 75MM(3") X 375(15")</v>
          </cell>
          <cell r="W2148">
            <v>0</v>
          </cell>
          <cell r="Y2148">
            <v>18.010000000000002</v>
          </cell>
        </row>
        <row r="2149">
          <cell r="U2149">
            <v>9023563</v>
          </cell>
          <cell r="V2149" t="str">
            <v>MEDIDOR BETA MJ 3"</v>
          </cell>
          <cell r="W2149">
            <v>0</v>
          </cell>
          <cell r="Y2149">
            <v>313.27</v>
          </cell>
        </row>
        <row r="2150">
          <cell r="U2150">
            <v>9023579</v>
          </cell>
          <cell r="V2150" t="str">
            <v>ROLLO CINTA RIEGO 10MIL GOT.20</v>
          </cell>
          <cell r="W2150">
            <v>358</v>
          </cell>
          <cell r="Y2150">
            <v>294.63</v>
          </cell>
        </row>
        <row r="2151">
          <cell r="U2151">
            <v>9023596</v>
          </cell>
          <cell r="V2151" t="str">
            <v>BOMBA CENT. JET WJS05CI 0.5HP230V1PH</v>
          </cell>
          <cell r="W2151">
            <v>15</v>
          </cell>
          <cell r="Y2151">
            <v>265.33</v>
          </cell>
        </row>
        <row r="2152">
          <cell r="U2152">
            <v>9023601</v>
          </cell>
          <cell r="V2152" t="str">
            <v>BOMBA SUM WATER H. 0.5HP 10WA05P4-PE S/M</v>
          </cell>
          <cell r="W2152">
            <v>7</v>
          </cell>
          <cell r="Y2152">
            <v>119.14</v>
          </cell>
        </row>
        <row r="2153">
          <cell r="U2153">
            <v>9023602</v>
          </cell>
          <cell r="V2153" t="str">
            <v>BOMBA SUM WATER H. 1HP 15WA1P4-PE S/M</v>
          </cell>
          <cell r="W2153">
            <v>8</v>
          </cell>
          <cell r="Y2153">
            <v>146.99</v>
          </cell>
        </row>
        <row r="2154">
          <cell r="U2154">
            <v>9023608</v>
          </cell>
          <cell r="V2154" t="str">
            <v>BOMBA SUM WATER H.2HP 30WA2S4-PE S/M</v>
          </cell>
          <cell r="W2154">
            <v>9</v>
          </cell>
          <cell r="Y2154">
            <v>273.73</v>
          </cell>
        </row>
        <row r="2155">
          <cell r="U2155">
            <v>9023609</v>
          </cell>
          <cell r="V2155" t="str">
            <v>BOMBA SUM WATER H.3HP 30WA3S4-PE S/M</v>
          </cell>
          <cell r="W2155">
            <v>11</v>
          </cell>
          <cell r="Y2155">
            <v>343.83</v>
          </cell>
        </row>
        <row r="2156">
          <cell r="U2156">
            <v>9023610</v>
          </cell>
          <cell r="V2156" t="str">
            <v>BOMBA SUM WATER H.5HP 30WA5S4-PE S/M</v>
          </cell>
          <cell r="W2156">
            <v>7</v>
          </cell>
          <cell r="Y2156">
            <v>477.77</v>
          </cell>
        </row>
        <row r="2157">
          <cell r="U2157">
            <v>9023614</v>
          </cell>
          <cell r="V2157" t="str">
            <v>BOMBA SUM WATER H.5HP 50WA5S4-PE S/M</v>
          </cell>
          <cell r="W2157">
            <v>5</v>
          </cell>
          <cell r="Y2157">
            <v>488.15</v>
          </cell>
        </row>
        <row r="2158">
          <cell r="U2158">
            <v>9023618</v>
          </cell>
          <cell r="V2158" t="str">
            <v>BOMBA CENT. WCE1CI 1HP1PH230V</v>
          </cell>
          <cell r="W2158">
            <v>1</v>
          </cell>
          <cell r="Y2158">
            <v>356.2</v>
          </cell>
        </row>
        <row r="2159">
          <cell r="U2159">
            <v>9023815</v>
          </cell>
          <cell r="V2159" t="str">
            <v>REGUL.PRESION 31MM(1 1/4") SENNING 20PSI</v>
          </cell>
          <cell r="W2159">
            <v>500</v>
          </cell>
          <cell r="Y2159">
            <v>15.15</v>
          </cell>
        </row>
        <row r="2160">
          <cell r="U2160">
            <v>9023816</v>
          </cell>
          <cell r="V2160" t="str">
            <v>VALVULA PVC BACKWATER 150MM(6")</v>
          </cell>
          <cell r="W2160">
            <v>0</v>
          </cell>
          <cell r="Y2160">
            <v>0</v>
          </cell>
        </row>
        <row r="2161">
          <cell r="U2161">
            <v>9023851</v>
          </cell>
          <cell r="V2161" t="str">
            <v>MOTOBOMBA 13HP GASOLINA</v>
          </cell>
          <cell r="W2161">
            <v>185</v>
          </cell>
          <cell r="Y2161">
            <v>0</v>
          </cell>
        </row>
        <row r="2162">
          <cell r="U2162">
            <v>9023852</v>
          </cell>
          <cell r="V2162" t="str">
            <v>ACOPLE MACHO-MACHO ACERO INOX 50MM(2")</v>
          </cell>
          <cell r="W2162">
            <v>504</v>
          </cell>
          <cell r="Y2162">
            <v>0</v>
          </cell>
        </row>
        <row r="2163">
          <cell r="U2163">
            <v>9023853</v>
          </cell>
          <cell r="V2163" t="str">
            <v>ACOPLE RAPIDO 2" ALUMINIO</v>
          </cell>
          <cell r="W2163">
            <v>0</v>
          </cell>
          <cell r="Y2163">
            <v>0</v>
          </cell>
        </row>
        <row r="2164">
          <cell r="U2164">
            <v>9023854</v>
          </cell>
          <cell r="V2164" t="str">
            <v>ABRAZADERA ACERO INOX SIN FIN 50MM (2")</v>
          </cell>
          <cell r="W2164">
            <v>504</v>
          </cell>
          <cell r="Y2164">
            <v>0</v>
          </cell>
        </row>
        <row r="2165">
          <cell r="U2165">
            <v>9023855</v>
          </cell>
          <cell r="V2165" t="str">
            <v>PIE DE MANGUERA DE SUCCION 2"</v>
          </cell>
          <cell r="W2165">
            <v>3780</v>
          </cell>
          <cell r="Y2165">
            <v>3</v>
          </cell>
        </row>
        <row r="2166">
          <cell r="U2166">
            <v>9023856</v>
          </cell>
          <cell r="V2166" t="str">
            <v>MT. CINTA RIEGO 16 MM x 20 CMS.</v>
          </cell>
          <cell r="W2166">
            <v>0</v>
          </cell>
          <cell r="Y2166">
            <v>0</v>
          </cell>
        </row>
        <row r="2167">
          <cell r="U2167">
            <v>9023897</v>
          </cell>
          <cell r="V2167" t="str">
            <v>TEE PVC CLORADORA 75MM (3")</v>
          </cell>
          <cell r="W2167">
            <v>0</v>
          </cell>
          <cell r="Y2167">
            <v>0</v>
          </cell>
        </row>
        <row r="2168">
          <cell r="U2168">
            <v>9023898</v>
          </cell>
          <cell r="V2168" t="str">
            <v>PANEL CONTROL COMPLETO 30HP.</v>
          </cell>
          <cell r="W2168">
            <v>0</v>
          </cell>
          <cell r="Y2168">
            <v>0</v>
          </cell>
        </row>
        <row r="2169">
          <cell r="U2169">
            <v>9023899</v>
          </cell>
          <cell r="V2169" t="str">
            <v>TEE HF 75MM (3") BRIDADA</v>
          </cell>
          <cell r="W2169">
            <v>0</v>
          </cell>
          <cell r="Y2169">
            <v>0</v>
          </cell>
        </row>
        <row r="2170">
          <cell r="U2170">
            <v>9023900</v>
          </cell>
          <cell r="V2170" t="str">
            <v>VALVULA CHECK HF 75MM (3")</v>
          </cell>
          <cell r="W2170">
            <v>0</v>
          </cell>
          <cell r="Y2170">
            <v>0</v>
          </cell>
        </row>
        <row r="2171">
          <cell r="U2171">
            <v>9023964</v>
          </cell>
          <cell r="V2171" t="str">
            <v>VALVULAS BOLA 1/2 BRONCE RED WHITE</v>
          </cell>
          <cell r="W2171">
            <v>0</v>
          </cell>
          <cell r="Y2171">
            <v>0</v>
          </cell>
        </row>
        <row r="2172">
          <cell r="U2172">
            <v>9023965</v>
          </cell>
          <cell r="V2172" t="str">
            <v>VALVULAS BOLA 1 1/2 BRONCE RED WHITE</v>
          </cell>
          <cell r="W2172">
            <v>0</v>
          </cell>
          <cell r="Y2172">
            <v>0</v>
          </cell>
        </row>
        <row r="2173">
          <cell r="U2173">
            <v>9023966</v>
          </cell>
          <cell r="V2173" t="str">
            <v>JUNTA 12MM(1/2") ANTIVIBRADORA T/MSREE</v>
          </cell>
          <cell r="W2173">
            <v>0</v>
          </cell>
          <cell r="Y2173">
            <v>0</v>
          </cell>
        </row>
        <row r="2174">
          <cell r="U2174">
            <v>9023967</v>
          </cell>
          <cell r="V2174" t="str">
            <v>JUNTA 31MM(1 1/4") ANTIVIBRADORA T/MSREE</v>
          </cell>
          <cell r="W2174">
            <v>0</v>
          </cell>
          <cell r="Y2174">
            <v>0</v>
          </cell>
        </row>
        <row r="2175">
          <cell r="U2175">
            <v>9023968</v>
          </cell>
          <cell r="V2175" t="str">
            <v>JUNTA 38MM(1 1/2") ANTIVIBRADORA T/MSREE</v>
          </cell>
          <cell r="W2175">
            <v>0</v>
          </cell>
          <cell r="Y2175">
            <v>0</v>
          </cell>
        </row>
        <row r="2176">
          <cell r="U2176">
            <v>9023969</v>
          </cell>
          <cell r="V2176" t="str">
            <v>JUNTA 62MM(2 1/2") ANTIVIBRADORA T/MSREE</v>
          </cell>
          <cell r="W2176">
            <v>0</v>
          </cell>
          <cell r="Y2176">
            <v>0</v>
          </cell>
        </row>
        <row r="2177">
          <cell r="U2177">
            <v>9023970</v>
          </cell>
          <cell r="V2177" t="str">
            <v>JUNTA 150MM(6") ANTIVIBRADORA T/MSREE</v>
          </cell>
          <cell r="W2177">
            <v>0</v>
          </cell>
          <cell r="Y2177">
            <v>0</v>
          </cell>
        </row>
        <row r="2178">
          <cell r="U2178">
            <v>9024029</v>
          </cell>
          <cell r="V2178" t="str">
            <v>TUBO POLIETIL 1/2(12MM) PE-P/GAS</v>
          </cell>
          <cell r="W2178">
            <v>50</v>
          </cell>
          <cell r="Y2178">
            <v>0</v>
          </cell>
        </row>
        <row r="2179">
          <cell r="U2179">
            <v>9024041</v>
          </cell>
          <cell r="V2179" t="str">
            <v>BOMBA VERT CR5-9 A-B-A-E-HQQE 3X230 460</v>
          </cell>
          <cell r="W2179">
            <v>0</v>
          </cell>
          <cell r="Y2179">
            <v>1630.3</v>
          </cell>
        </row>
        <row r="2180">
          <cell r="U2180">
            <v>9024071</v>
          </cell>
          <cell r="V2180" t="str">
            <v>X-294 VENTOSA SIMPLE EFECT.NP 1" 93070 J</v>
          </cell>
          <cell r="W2180">
            <v>0</v>
          </cell>
          <cell r="Y2180">
            <v>0</v>
          </cell>
        </row>
        <row r="2181">
          <cell r="U2181">
            <v>9024072</v>
          </cell>
          <cell r="V2181" t="str">
            <v>X-294 VENTOSA SIMPLE EFECT.NP 2" 93085 J</v>
          </cell>
          <cell r="W2181">
            <v>0</v>
          </cell>
          <cell r="Y2181">
            <v>0</v>
          </cell>
        </row>
        <row r="2182">
          <cell r="U2182">
            <v>9024351</v>
          </cell>
          <cell r="V2182" t="str">
            <v>BOMBA SUM WATER 2HP 20WA2S4-PE S/M</v>
          </cell>
          <cell r="W2182">
            <v>7</v>
          </cell>
          <cell r="Y2182">
            <v>258.77999999999997</v>
          </cell>
        </row>
        <row r="2183">
          <cell r="U2183">
            <v>9024354</v>
          </cell>
          <cell r="V2183" t="str">
            <v>BOMBA CENT. WCE05CI 0.5HP1PH230V</v>
          </cell>
          <cell r="W2183">
            <v>2</v>
          </cell>
          <cell r="Y2183">
            <v>275.58</v>
          </cell>
        </row>
        <row r="2184">
          <cell r="U2184">
            <v>9024355</v>
          </cell>
          <cell r="V2184" t="str">
            <v>BOMBA CENT. JET WJS1CI 1HP230V1PH</v>
          </cell>
          <cell r="W2184">
            <v>13</v>
          </cell>
          <cell r="Y2184">
            <v>291.70999999999998</v>
          </cell>
        </row>
        <row r="2185">
          <cell r="U2185">
            <v>9024371</v>
          </cell>
          <cell r="V2185" t="str">
            <v>VALVULA PVC BOLA VSA11A (2") LISA C/1ROS</v>
          </cell>
          <cell r="W2185">
            <v>3</v>
          </cell>
          <cell r="Y2185">
            <v>0</v>
          </cell>
        </row>
        <row r="2186">
          <cell r="U2186">
            <v>9024379</v>
          </cell>
          <cell r="V2186" t="str">
            <v>UNION DRESSER 50MM (2") P/TUBO GALV</v>
          </cell>
          <cell r="W2186">
            <v>0</v>
          </cell>
          <cell r="Y2186">
            <v>0</v>
          </cell>
        </row>
        <row r="2187">
          <cell r="U2187">
            <v>9024380</v>
          </cell>
          <cell r="V2187" t="str">
            <v>TUBO HG 75MM(3") X 6 M</v>
          </cell>
          <cell r="W2187">
            <v>0</v>
          </cell>
          <cell r="Y2187">
            <v>0</v>
          </cell>
        </row>
        <row r="2188">
          <cell r="U2188">
            <v>9024381</v>
          </cell>
          <cell r="V2188" t="str">
            <v>TUBO HG 50MM(2") X 6 M</v>
          </cell>
          <cell r="W2188">
            <v>8</v>
          </cell>
          <cell r="Y2188">
            <v>0</v>
          </cell>
        </row>
        <row r="2189">
          <cell r="U2189">
            <v>9024382</v>
          </cell>
          <cell r="V2189" t="str">
            <v>TEE HG REDUCC 75MM(3") X 50MM(2")</v>
          </cell>
          <cell r="W2189">
            <v>0</v>
          </cell>
          <cell r="Y2189">
            <v>0</v>
          </cell>
        </row>
        <row r="2190">
          <cell r="U2190">
            <v>9024383</v>
          </cell>
          <cell r="V2190" t="str">
            <v>VALVULA CONTROL 1 1/2" BRONCE  RED WHITE</v>
          </cell>
          <cell r="W2190">
            <v>11</v>
          </cell>
          <cell r="Y2190">
            <v>0</v>
          </cell>
        </row>
        <row r="2191">
          <cell r="U2191">
            <v>9024384</v>
          </cell>
          <cell r="V2191" t="str">
            <v>VALVULA CONTROL 1" BRONCE  RED WHITE</v>
          </cell>
          <cell r="W2191">
            <v>0</v>
          </cell>
          <cell r="Y2191">
            <v>39.83</v>
          </cell>
        </row>
        <row r="2192">
          <cell r="U2192">
            <v>9024392</v>
          </cell>
          <cell r="V2192" t="str">
            <v>MINI VALVULA 16MM P/RIEGO</v>
          </cell>
          <cell r="W2192">
            <v>0</v>
          </cell>
          <cell r="Y2192">
            <v>0</v>
          </cell>
        </row>
        <row r="2193">
          <cell r="U2193">
            <v>9024497</v>
          </cell>
          <cell r="V2193" t="str">
            <v>CONECTADOR RECTO 1/2" P/CORAZA FORRADA</v>
          </cell>
          <cell r="W2193">
            <v>3</v>
          </cell>
          <cell r="Y2193">
            <v>0</v>
          </cell>
        </row>
        <row r="2194">
          <cell r="U2194">
            <v>9024498</v>
          </cell>
          <cell r="V2194" t="str">
            <v>CONECTOR CURVA 1/2" P/CORAZA FORRADA</v>
          </cell>
          <cell r="W2194">
            <v>3</v>
          </cell>
          <cell r="Y2194">
            <v>0</v>
          </cell>
        </row>
        <row r="2195">
          <cell r="U2195">
            <v>9024500</v>
          </cell>
          <cell r="V2195" t="str">
            <v>YARDAS CORAZA FORRADA 12MM(1/2")</v>
          </cell>
          <cell r="W2195">
            <v>0</v>
          </cell>
          <cell r="Y2195">
            <v>0</v>
          </cell>
        </row>
        <row r="2196">
          <cell r="U2196">
            <v>9024587</v>
          </cell>
          <cell r="V2196" t="str">
            <v>CONECTOR CURVO P/CORAZA 25MM (1")</v>
          </cell>
          <cell r="W2196">
            <v>0</v>
          </cell>
          <cell r="Y2196">
            <v>0</v>
          </cell>
        </row>
        <row r="2197">
          <cell r="U2197">
            <v>9024588</v>
          </cell>
          <cell r="V2197" t="str">
            <v>CORAZA LT DE 25MM (1")</v>
          </cell>
          <cell r="W2197">
            <v>0</v>
          </cell>
          <cell r="Y2197">
            <v>0</v>
          </cell>
        </row>
        <row r="2198">
          <cell r="U2198">
            <v>9024589</v>
          </cell>
          <cell r="V2198" t="str">
            <v>ABRAZADERA METALICA ECO 62MM( 2 1/2")</v>
          </cell>
          <cell r="W2198">
            <v>0</v>
          </cell>
          <cell r="Y2198">
            <v>0</v>
          </cell>
        </row>
        <row r="2199">
          <cell r="U2199">
            <v>9024590</v>
          </cell>
          <cell r="V2199" t="str">
            <v>VALVULA COMPUERTA (2 1/2")  BRONC ITALIA</v>
          </cell>
          <cell r="W2199">
            <v>0</v>
          </cell>
          <cell r="Y2199">
            <v>0</v>
          </cell>
        </row>
        <row r="2200">
          <cell r="U2200">
            <v>9024591</v>
          </cell>
          <cell r="V2200" t="str">
            <v>VALVULA CHECK VERT 62MM (2 1/2") BRONCE</v>
          </cell>
          <cell r="W2200">
            <v>0</v>
          </cell>
          <cell r="Y2200">
            <v>0</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N219"/>
  <sheetViews>
    <sheetView tabSelected="1" zoomScale="115" zoomScaleNormal="115" workbookViewId="0">
      <pane ySplit="12" topLeftCell="A13" activePane="bottomLeft" state="frozen"/>
      <selection pane="bottomLeft" activeCell="J162" sqref="J162"/>
    </sheetView>
  </sheetViews>
  <sheetFormatPr baseColWidth="10" defaultColWidth="11.42578125" defaultRowHeight="12.75" x14ac:dyDescent="0.2"/>
  <cols>
    <col min="1" max="1" width="6.42578125" style="52" customWidth="1"/>
    <col min="2" max="2" width="10.140625" style="52" customWidth="1"/>
    <col min="3" max="3" width="47.42578125" style="141" customWidth="1"/>
    <col min="4" max="4" width="9.140625" style="115" customWidth="1"/>
    <col min="5" max="5" width="7.5703125" style="52" customWidth="1"/>
    <col min="6" max="6" width="11.5703125" style="52" customWidth="1"/>
    <col min="7" max="7" width="13" style="52" customWidth="1"/>
    <col min="8" max="8" width="13.5703125" style="142" customWidth="1"/>
    <col min="9" max="9" width="8.28515625" style="127" customWidth="1"/>
    <col min="10" max="10" width="11.42578125" style="52" customWidth="1"/>
    <col min="11" max="11" width="89.7109375" style="52" customWidth="1"/>
    <col min="12" max="16384" width="11.42578125" style="52"/>
  </cols>
  <sheetData>
    <row r="1" spans="1:9" s="128" customFormat="1" ht="15.75" customHeight="1" x14ac:dyDescent="0.2">
      <c r="A1" s="123"/>
      <c r="B1" s="124"/>
      <c r="C1" s="125"/>
      <c r="D1" s="99"/>
      <c r="E1" s="124"/>
      <c r="F1" s="124"/>
      <c r="G1" s="124"/>
      <c r="H1" s="126"/>
      <c r="I1" s="127"/>
    </row>
    <row r="2" spans="1:9" s="128" customFormat="1" ht="15.75" customHeight="1" x14ac:dyDescent="0.2">
      <c r="A2" s="123"/>
      <c r="B2" s="124"/>
      <c r="C2" s="125"/>
      <c r="D2" s="99"/>
      <c r="E2" s="124"/>
      <c r="F2" s="124"/>
      <c r="G2" s="124"/>
      <c r="H2" s="126"/>
      <c r="I2" s="127"/>
    </row>
    <row r="3" spans="1:9" s="128" customFormat="1" ht="15.75" customHeight="1" x14ac:dyDescent="0.2">
      <c r="A3" s="123"/>
      <c r="B3" s="124"/>
      <c r="C3" s="125"/>
      <c r="D3" s="99"/>
      <c r="E3" s="124"/>
      <c r="F3" s="124"/>
      <c r="G3" s="124"/>
      <c r="H3" s="126"/>
      <c r="I3" s="127"/>
    </row>
    <row r="4" spans="1:9" s="128" customFormat="1" ht="15.75" customHeight="1" x14ac:dyDescent="0.2">
      <c r="A4" s="123"/>
      <c r="B4" s="124"/>
      <c r="C4" s="125"/>
      <c r="D4" s="99"/>
      <c r="E4" s="124"/>
      <c r="F4" s="124"/>
      <c r="G4" s="124"/>
      <c r="H4" s="126"/>
      <c r="I4" s="127"/>
    </row>
    <row r="5" spans="1:9" s="128" customFormat="1" ht="15.75" customHeight="1" x14ac:dyDescent="0.2">
      <c r="A5" s="123"/>
      <c r="B5" s="124"/>
      <c r="C5" s="125"/>
      <c r="D5" s="99"/>
      <c r="E5" s="124"/>
      <c r="F5" s="129"/>
      <c r="G5" s="124"/>
      <c r="H5" s="126"/>
      <c r="I5" s="127"/>
    </row>
    <row r="6" spans="1:9" s="128" customFormat="1" ht="15.75" customHeight="1" x14ac:dyDescent="0.2">
      <c r="A6" s="123"/>
      <c r="B6" s="170" t="s">
        <v>0</v>
      </c>
      <c r="C6" s="170"/>
      <c r="D6" s="170"/>
      <c r="E6" s="170"/>
      <c r="F6" s="170"/>
      <c r="G6" s="170"/>
      <c r="H6" s="170"/>
      <c r="I6" s="127"/>
    </row>
    <row r="7" spans="1:9" s="128" customFormat="1" ht="36.75" customHeight="1" x14ac:dyDescent="0.2">
      <c r="A7" s="123"/>
      <c r="B7" s="171" t="s">
        <v>202</v>
      </c>
      <c r="C7" s="171"/>
      <c r="D7" s="171"/>
      <c r="E7" s="171"/>
      <c r="F7" s="171"/>
      <c r="G7" s="172"/>
      <c r="H7" s="172"/>
      <c r="I7" s="127"/>
    </row>
    <row r="8" spans="1:9" s="128" customFormat="1" ht="15" x14ac:dyDescent="0.2">
      <c r="A8" s="123"/>
      <c r="B8" s="173" t="s">
        <v>251</v>
      </c>
      <c r="C8" s="174"/>
      <c r="D8" s="175"/>
      <c r="E8" s="176"/>
      <c r="F8" s="176"/>
      <c r="G8" s="177"/>
      <c r="H8" s="178"/>
      <c r="I8" s="127"/>
    </row>
    <row r="9" spans="1:9" s="128" customFormat="1" ht="15" x14ac:dyDescent="0.2">
      <c r="A9" s="123"/>
      <c r="B9" s="179" t="s">
        <v>56</v>
      </c>
      <c r="C9" s="174"/>
      <c r="D9" s="175"/>
      <c r="E9" s="176"/>
      <c r="F9" s="176"/>
      <c r="G9" s="177"/>
      <c r="H9" s="178"/>
      <c r="I9" s="127"/>
    </row>
    <row r="10" spans="1:9" ht="14.25" customHeight="1" thickBot="1" x14ac:dyDescent="0.25">
      <c r="A10" s="51"/>
      <c r="B10" s="180"/>
      <c r="C10" s="181"/>
      <c r="D10" s="182"/>
      <c r="E10" s="182"/>
      <c r="F10" s="182"/>
      <c r="G10" s="182"/>
      <c r="H10" s="183"/>
    </row>
    <row r="11" spans="1:9" ht="12.75" customHeight="1" x14ac:dyDescent="0.2">
      <c r="A11" s="51"/>
      <c r="B11" s="184" t="s">
        <v>110</v>
      </c>
      <c r="C11" s="185" t="s">
        <v>111</v>
      </c>
      <c r="D11" s="186" t="s">
        <v>4</v>
      </c>
      <c r="E11" s="187" t="s">
        <v>5</v>
      </c>
      <c r="F11" s="188"/>
      <c r="G11" s="189"/>
      <c r="H11" s="190"/>
    </row>
    <row r="12" spans="1:9" ht="15" thickBot="1" x14ac:dyDescent="0.25">
      <c r="A12" s="51"/>
      <c r="B12" s="191"/>
      <c r="C12" s="192"/>
      <c r="D12" s="193"/>
      <c r="E12" s="194"/>
      <c r="F12" s="195"/>
      <c r="G12" s="196"/>
      <c r="H12" s="197"/>
    </row>
    <row r="13" spans="1:9" ht="14.25" x14ac:dyDescent="0.2">
      <c r="A13" s="51"/>
      <c r="B13" s="198">
        <v>1</v>
      </c>
      <c r="C13" s="199" t="s">
        <v>11</v>
      </c>
      <c r="D13" s="200"/>
      <c r="E13" s="201"/>
      <c r="F13" s="202"/>
      <c r="G13" s="203"/>
      <c r="H13" s="204"/>
    </row>
    <row r="14" spans="1:9" ht="14.25" x14ac:dyDescent="0.2">
      <c r="A14" s="51"/>
      <c r="B14" s="205">
        <v>1.01</v>
      </c>
      <c r="C14" s="206" t="s">
        <v>12</v>
      </c>
      <c r="D14" s="152">
        <v>1</v>
      </c>
      <c r="E14" s="153" t="s">
        <v>13</v>
      </c>
      <c r="F14" s="154"/>
      <c r="G14" s="150"/>
      <c r="H14" s="207"/>
    </row>
    <row r="15" spans="1:9" ht="24" x14ac:dyDescent="0.2">
      <c r="A15" s="51"/>
      <c r="B15" s="205">
        <v>1.02</v>
      </c>
      <c r="C15" s="151" t="s">
        <v>112</v>
      </c>
      <c r="D15" s="208">
        <v>1</v>
      </c>
      <c r="E15" s="154" t="s">
        <v>13</v>
      </c>
      <c r="F15" s="209"/>
      <c r="G15" s="150"/>
      <c r="H15" s="210"/>
    </row>
    <row r="16" spans="1:9" ht="24" x14ac:dyDescent="0.2">
      <c r="A16" s="51"/>
      <c r="B16" s="205">
        <v>1.03</v>
      </c>
      <c r="C16" s="151" t="s">
        <v>14</v>
      </c>
      <c r="D16" s="153">
        <v>12.5</v>
      </c>
      <c r="E16" s="154" t="s">
        <v>15</v>
      </c>
      <c r="F16" s="211"/>
      <c r="G16" s="150"/>
      <c r="H16" s="210"/>
    </row>
    <row r="17" spans="1:14" ht="24" x14ac:dyDescent="0.2">
      <c r="A17" s="51"/>
      <c r="B17" s="205">
        <v>1.04</v>
      </c>
      <c r="C17" s="151" t="s">
        <v>113</v>
      </c>
      <c r="D17" s="208">
        <v>1</v>
      </c>
      <c r="E17" s="154" t="s">
        <v>13</v>
      </c>
      <c r="F17" s="211"/>
      <c r="G17" s="212"/>
      <c r="H17" s="210"/>
    </row>
    <row r="18" spans="1:14" s="127" customFormat="1" ht="14.25" x14ac:dyDescent="0.2">
      <c r="A18" s="51"/>
      <c r="B18" s="213"/>
      <c r="C18" s="214"/>
      <c r="D18" s="153"/>
      <c r="E18" s="154"/>
      <c r="F18" s="209"/>
      <c r="G18" s="150"/>
      <c r="H18" s="210"/>
      <c r="J18" s="52"/>
      <c r="K18" s="52"/>
      <c r="L18" s="52"/>
      <c r="M18" s="52"/>
      <c r="N18" s="52"/>
    </row>
    <row r="19" spans="1:14" s="127" customFormat="1" ht="14.25" x14ac:dyDescent="0.2">
      <c r="A19" s="51"/>
      <c r="B19" s="215">
        <v>2</v>
      </c>
      <c r="C19" s="216" t="s">
        <v>120</v>
      </c>
      <c r="D19" s="217"/>
      <c r="E19" s="218"/>
      <c r="F19" s="219"/>
      <c r="G19" s="220"/>
      <c r="H19" s="221"/>
      <c r="J19" s="52"/>
      <c r="K19" s="52"/>
      <c r="L19" s="52"/>
      <c r="M19" s="52"/>
      <c r="N19" s="52"/>
    </row>
    <row r="20" spans="1:14" s="127" customFormat="1" ht="14.25" x14ac:dyDescent="0.2">
      <c r="A20" s="51"/>
      <c r="B20" s="222">
        <v>2.1</v>
      </c>
      <c r="C20" s="223" t="s">
        <v>98</v>
      </c>
      <c r="D20" s="224"/>
      <c r="E20" s="225"/>
      <c r="F20" s="153"/>
      <c r="G20" s="226"/>
      <c r="H20" s="227"/>
      <c r="J20" s="52"/>
      <c r="K20" s="52"/>
      <c r="L20" s="52"/>
      <c r="M20" s="52"/>
      <c r="N20" s="52"/>
    </row>
    <row r="21" spans="1:14" s="127" customFormat="1" ht="14.25" x14ac:dyDescent="0.2">
      <c r="A21" s="51"/>
      <c r="B21" s="222">
        <v>2.2000000000000002</v>
      </c>
      <c r="C21" s="206" t="s">
        <v>18</v>
      </c>
      <c r="D21" s="152">
        <v>59.25</v>
      </c>
      <c r="E21" s="153" t="s">
        <v>16</v>
      </c>
      <c r="F21" s="154"/>
      <c r="G21" s="150"/>
      <c r="H21" s="228"/>
      <c r="J21" s="52"/>
      <c r="K21" s="52"/>
      <c r="L21" s="52"/>
      <c r="M21" s="52"/>
      <c r="N21" s="52"/>
    </row>
    <row r="22" spans="1:14" s="127" customFormat="1" ht="14.25" x14ac:dyDescent="0.2">
      <c r="A22" s="51"/>
      <c r="B22" s="222">
        <v>2.2999999999999998</v>
      </c>
      <c r="C22" s="229" t="s">
        <v>117</v>
      </c>
      <c r="D22" s="152">
        <f>9.7*1.1*0.9    +12.17*1.1*0.8</f>
        <v>20.312600000000003</v>
      </c>
      <c r="E22" s="153" t="s">
        <v>17</v>
      </c>
      <c r="F22" s="154"/>
      <c r="G22" s="150"/>
      <c r="H22" s="228"/>
      <c r="J22" s="52"/>
      <c r="K22" s="52"/>
      <c r="L22" s="52"/>
      <c r="M22" s="52"/>
      <c r="N22" s="52"/>
    </row>
    <row r="23" spans="1:14" s="127" customFormat="1" ht="24" x14ac:dyDescent="0.2">
      <c r="A23" s="51"/>
      <c r="B23" s="222">
        <v>2.4</v>
      </c>
      <c r="C23" s="229" t="s">
        <v>118</v>
      </c>
      <c r="D23" s="152">
        <f>9.7*0.3*0.9    +12.17*0.3*0.8</f>
        <v>5.5397999999999996</v>
      </c>
      <c r="E23" s="153" t="s">
        <v>17</v>
      </c>
      <c r="F23" s="154"/>
      <c r="G23" s="150"/>
      <c r="H23" s="228"/>
      <c r="J23" s="52"/>
      <c r="K23" s="52"/>
      <c r="L23" s="52"/>
      <c r="M23" s="52"/>
      <c r="N23" s="52"/>
    </row>
    <row r="24" spans="1:14" s="127" customFormat="1" ht="24" x14ac:dyDescent="0.2">
      <c r="A24" s="51"/>
      <c r="B24" s="222">
        <v>2.5</v>
      </c>
      <c r="C24" s="206" t="s">
        <v>119</v>
      </c>
      <c r="D24" s="152">
        <f>D22-D23-(9.7*(0.6*0.3+0.15*0.45)+12.17*(0.5*0.3+0.15*0.45))</f>
        <v>9.7250750000000039</v>
      </c>
      <c r="E24" s="153" t="s">
        <v>17</v>
      </c>
      <c r="F24" s="154"/>
      <c r="G24" s="150"/>
      <c r="H24" s="228"/>
      <c r="J24" s="52"/>
      <c r="K24" s="52"/>
      <c r="L24" s="52"/>
      <c r="M24" s="52"/>
      <c r="N24" s="52"/>
    </row>
    <row r="25" spans="1:14" ht="14.25" x14ac:dyDescent="0.2">
      <c r="A25" s="51"/>
      <c r="B25" s="230"/>
      <c r="C25" s="223"/>
      <c r="D25" s="152"/>
      <c r="E25" s="153"/>
      <c r="F25" s="154"/>
      <c r="G25" s="150"/>
      <c r="H25" s="227"/>
      <c r="J25" s="143"/>
      <c r="L25" s="143"/>
    </row>
    <row r="26" spans="1:14" ht="14.25" x14ac:dyDescent="0.2">
      <c r="A26" s="51"/>
      <c r="B26" s="230">
        <v>3</v>
      </c>
      <c r="C26" s="223" t="s">
        <v>73</v>
      </c>
      <c r="D26" s="152"/>
      <c r="E26" s="153"/>
      <c r="F26" s="154"/>
      <c r="G26" s="150"/>
      <c r="H26" s="227"/>
      <c r="J26" s="143"/>
      <c r="L26" s="143"/>
    </row>
    <row r="27" spans="1:14" ht="14.25" x14ac:dyDescent="0.2">
      <c r="A27" s="51"/>
      <c r="B27" s="230">
        <v>3.1</v>
      </c>
      <c r="C27" s="231" t="s">
        <v>74</v>
      </c>
      <c r="D27" s="152"/>
      <c r="E27" s="153"/>
      <c r="F27" s="154"/>
      <c r="G27" s="150"/>
      <c r="H27" s="227"/>
    </row>
    <row r="28" spans="1:14" ht="14.25" x14ac:dyDescent="0.2">
      <c r="A28" s="51"/>
      <c r="B28" s="222" t="s">
        <v>75</v>
      </c>
      <c r="C28" s="232" t="s">
        <v>20</v>
      </c>
      <c r="D28" s="152">
        <v>10</v>
      </c>
      <c r="E28" s="153" t="s">
        <v>15</v>
      </c>
      <c r="F28" s="154"/>
      <c r="G28" s="150"/>
      <c r="H28" s="228"/>
    </row>
    <row r="29" spans="1:14" ht="14.25" x14ac:dyDescent="0.2">
      <c r="A29" s="51"/>
      <c r="B29" s="222" t="s">
        <v>76</v>
      </c>
      <c r="C29" s="232" t="s">
        <v>21</v>
      </c>
      <c r="D29" s="152">
        <v>14.2</v>
      </c>
      <c r="E29" s="153" t="s">
        <v>15</v>
      </c>
      <c r="F29" s="154"/>
      <c r="G29" s="150"/>
      <c r="H29" s="228"/>
    </row>
    <row r="30" spans="1:14" ht="14.25" x14ac:dyDescent="0.2">
      <c r="A30" s="51"/>
      <c r="B30" s="230" t="s">
        <v>99</v>
      </c>
      <c r="C30" s="231" t="s">
        <v>106</v>
      </c>
      <c r="D30" s="152"/>
      <c r="E30" s="153"/>
      <c r="F30" s="154"/>
      <c r="G30" s="150"/>
      <c r="H30" s="228"/>
    </row>
    <row r="31" spans="1:14" ht="14.25" x14ac:dyDescent="0.2">
      <c r="A31" s="51"/>
      <c r="B31" s="222" t="s">
        <v>101</v>
      </c>
      <c r="C31" s="232" t="s">
        <v>28</v>
      </c>
      <c r="D31" s="152">
        <v>4</v>
      </c>
      <c r="E31" s="153" t="s">
        <v>15</v>
      </c>
      <c r="F31" s="154"/>
      <c r="G31" s="150"/>
      <c r="H31" s="228"/>
    </row>
    <row r="32" spans="1:14" ht="14.25" x14ac:dyDescent="0.2">
      <c r="A32" s="51"/>
      <c r="B32" s="222" t="s">
        <v>102</v>
      </c>
      <c r="C32" s="232" t="s">
        <v>29</v>
      </c>
      <c r="D32" s="152">
        <v>3.4</v>
      </c>
      <c r="E32" s="153" t="s">
        <v>15</v>
      </c>
      <c r="F32" s="154"/>
      <c r="G32" s="150"/>
      <c r="H32" s="228"/>
    </row>
    <row r="33" spans="1:14" ht="14.25" x14ac:dyDescent="0.2">
      <c r="A33" s="51"/>
      <c r="B33" s="222" t="s">
        <v>103</v>
      </c>
      <c r="C33" s="232" t="s">
        <v>30</v>
      </c>
      <c r="D33" s="152">
        <f>3.4*2</f>
        <v>6.8</v>
      </c>
      <c r="E33" s="153" t="s">
        <v>15</v>
      </c>
      <c r="F33" s="154"/>
      <c r="G33" s="150"/>
      <c r="H33" s="228"/>
    </row>
    <row r="34" spans="1:14" s="127" customFormat="1" ht="14.25" x14ac:dyDescent="0.2">
      <c r="A34" s="51"/>
      <c r="B34" s="230" t="s">
        <v>100</v>
      </c>
      <c r="C34" s="231" t="s">
        <v>77</v>
      </c>
      <c r="D34" s="152"/>
      <c r="E34" s="153"/>
      <c r="F34" s="154"/>
      <c r="G34" s="150"/>
      <c r="H34" s="228"/>
      <c r="J34" s="52"/>
      <c r="K34" s="52"/>
      <c r="L34" s="52"/>
      <c r="M34" s="52"/>
      <c r="N34" s="52"/>
    </row>
    <row r="35" spans="1:14" s="127" customFormat="1" ht="14.25" x14ac:dyDescent="0.2">
      <c r="A35" s="51"/>
      <c r="B35" s="222" t="s">
        <v>104</v>
      </c>
      <c r="C35" s="232" t="s">
        <v>107</v>
      </c>
      <c r="D35" s="152">
        <f>(0.9+0.4)*2+(0.7+0.4)*1</f>
        <v>3.7</v>
      </c>
      <c r="E35" s="153" t="s">
        <v>27</v>
      </c>
      <c r="F35" s="154"/>
      <c r="G35" s="150"/>
      <c r="H35" s="228"/>
      <c r="J35" s="52"/>
      <c r="K35" s="52"/>
      <c r="L35" s="52"/>
      <c r="M35" s="52"/>
      <c r="N35" s="52"/>
    </row>
    <row r="36" spans="1:14" s="127" customFormat="1" ht="14.25" x14ac:dyDescent="0.2">
      <c r="A36" s="51"/>
      <c r="B36" s="222" t="s">
        <v>105</v>
      </c>
      <c r="C36" s="232" t="s">
        <v>121</v>
      </c>
      <c r="D36" s="152">
        <f>8*(0.8+0.4)+(0.6+0.4)</f>
        <v>10.600000000000001</v>
      </c>
      <c r="E36" s="153" t="s">
        <v>27</v>
      </c>
      <c r="F36" s="154"/>
      <c r="G36" s="150"/>
      <c r="H36" s="228"/>
      <c r="J36" s="52"/>
      <c r="K36" s="52"/>
      <c r="L36" s="52"/>
      <c r="M36" s="52"/>
      <c r="N36" s="52"/>
    </row>
    <row r="37" spans="1:14" s="127" customFormat="1" ht="14.25" x14ac:dyDescent="0.2">
      <c r="A37" s="51"/>
      <c r="B37" s="233"/>
      <c r="C37" s="206"/>
      <c r="D37" s="152"/>
      <c r="E37" s="153"/>
      <c r="F37" s="154"/>
      <c r="G37" s="150"/>
      <c r="H37" s="228"/>
      <c r="J37" s="52"/>
      <c r="K37" s="52"/>
      <c r="L37" s="52"/>
      <c r="M37" s="52"/>
      <c r="N37" s="52"/>
    </row>
    <row r="38" spans="1:14" s="127" customFormat="1" ht="14.25" x14ac:dyDescent="0.2">
      <c r="A38" s="51"/>
      <c r="B38" s="233">
        <v>4</v>
      </c>
      <c r="C38" s="223" t="s">
        <v>203</v>
      </c>
      <c r="D38" s="152"/>
      <c r="E38" s="153"/>
      <c r="F38" s="154"/>
      <c r="G38" s="150"/>
      <c r="H38" s="228"/>
      <c r="J38" s="52"/>
      <c r="K38" s="52"/>
      <c r="L38" s="52"/>
      <c r="M38" s="52"/>
      <c r="N38" s="52"/>
    </row>
    <row r="39" spans="1:14" s="127" customFormat="1" ht="14.25" x14ac:dyDescent="0.2">
      <c r="A39" s="51"/>
      <c r="B39" s="234">
        <v>4.0999999999999996</v>
      </c>
      <c r="C39" s="223" t="s">
        <v>25</v>
      </c>
      <c r="D39" s="152"/>
      <c r="E39" s="153"/>
      <c r="F39" s="154"/>
      <c r="G39" s="150"/>
      <c r="H39" s="227"/>
      <c r="J39" s="52"/>
      <c r="K39" s="52"/>
      <c r="L39" s="52"/>
      <c r="M39" s="52"/>
      <c r="N39" s="52"/>
    </row>
    <row r="40" spans="1:14" s="127" customFormat="1" ht="36" x14ac:dyDescent="0.2">
      <c r="A40" s="51"/>
      <c r="B40" s="222" t="s">
        <v>204</v>
      </c>
      <c r="C40" s="235" t="s">
        <v>122</v>
      </c>
      <c r="D40" s="152">
        <v>73</v>
      </c>
      <c r="E40" s="153" t="s">
        <v>16</v>
      </c>
      <c r="F40" s="154"/>
      <c r="G40" s="150"/>
      <c r="H40" s="227"/>
      <c r="J40" s="52"/>
      <c r="K40" s="52"/>
      <c r="L40" s="52"/>
      <c r="M40" s="52"/>
      <c r="N40" s="52"/>
    </row>
    <row r="41" spans="1:14" s="127" customFormat="1" ht="43.5" customHeight="1" x14ac:dyDescent="0.2">
      <c r="A41" s="51"/>
      <c r="B41" s="222" t="s">
        <v>205</v>
      </c>
      <c r="C41" s="235" t="s">
        <v>150</v>
      </c>
      <c r="D41" s="152">
        <v>47</v>
      </c>
      <c r="E41" s="153" t="s">
        <v>16</v>
      </c>
      <c r="F41" s="154"/>
      <c r="G41" s="150"/>
      <c r="H41" s="227"/>
      <c r="J41" s="52"/>
      <c r="K41" s="52"/>
      <c r="L41" s="52"/>
      <c r="M41" s="52"/>
      <c r="N41" s="52"/>
    </row>
    <row r="42" spans="1:14" s="127" customFormat="1" ht="43.5" customHeight="1" x14ac:dyDescent="0.2">
      <c r="A42" s="51"/>
      <c r="B42" s="222" t="s">
        <v>206</v>
      </c>
      <c r="C42" s="235" t="s">
        <v>151</v>
      </c>
      <c r="D42" s="152">
        <v>3.7</v>
      </c>
      <c r="E42" s="153" t="s">
        <v>16</v>
      </c>
      <c r="F42" s="154"/>
      <c r="G42" s="150"/>
      <c r="H42" s="227"/>
      <c r="J42" s="52"/>
      <c r="K42" s="52"/>
      <c r="L42" s="52"/>
      <c r="M42" s="52"/>
      <c r="N42" s="52"/>
    </row>
    <row r="43" spans="1:14" s="127" customFormat="1" ht="14.25" x14ac:dyDescent="0.2">
      <c r="A43" s="51"/>
      <c r="B43" s="205"/>
      <c r="C43" s="151"/>
      <c r="D43" s="152"/>
      <c r="E43" s="153"/>
      <c r="F43" s="154"/>
      <c r="G43" s="155"/>
      <c r="H43" s="228"/>
      <c r="J43" s="52"/>
      <c r="K43" s="52"/>
      <c r="L43" s="52"/>
      <c r="M43" s="52"/>
      <c r="N43" s="52"/>
    </row>
    <row r="44" spans="1:14" s="127" customFormat="1" ht="14.25" x14ac:dyDescent="0.2">
      <c r="A44" s="51"/>
      <c r="B44" s="230">
        <v>5</v>
      </c>
      <c r="C44" s="236" t="s">
        <v>197</v>
      </c>
      <c r="D44" s="152"/>
      <c r="E44" s="153"/>
      <c r="F44" s="154"/>
      <c r="G44" s="150"/>
      <c r="H44" s="227"/>
      <c r="J44" s="52"/>
      <c r="K44" s="52"/>
      <c r="L44" s="52"/>
      <c r="M44" s="52"/>
      <c r="N44" s="52"/>
    </row>
    <row r="45" spans="1:14" s="127" customFormat="1" ht="36" x14ac:dyDescent="0.2">
      <c r="A45" s="51"/>
      <c r="B45" s="222">
        <v>5.0999999999999996</v>
      </c>
      <c r="C45" s="156" t="s">
        <v>152</v>
      </c>
      <c r="D45" s="152">
        <f>6.85*((10.42+7.14)/2)</f>
        <v>60.142999999999994</v>
      </c>
      <c r="E45" s="153" t="s">
        <v>16</v>
      </c>
      <c r="F45" s="154"/>
      <c r="G45" s="150"/>
      <c r="H45" s="237"/>
      <c r="J45" s="52"/>
      <c r="K45" s="52"/>
      <c r="L45" s="52"/>
      <c r="M45" s="52"/>
      <c r="N45" s="52"/>
    </row>
    <row r="46" spans="1:14" s="127" customFormat="1" ht="24" x14ac:dyDescent="0.2">
      <c r="A46" s="51"/>
      <c r="B46" s="222">
        <v>5.2</v>
      </c>
      <c r="C46" s="156" t="s">
        <v>188</v>
      </c>
      <c r="D46" s="152">
        <v>33.85</v>
      </c>
      <c r="E46" s="153" t="s">
        <v>15</v>
      </c>
      <c r="F46" s="154"/>
      <c r="G46" s="150"/>
      <c r="H46" s="227"/>
      <c r="J46" s="52"/>
      <c r="K46" s="52"/>
      <c r="L46" s="52"/>
      <c r="M46" s="52"/>
      <c r="N46" s="52"/>
    </row>
    <row r="47" spans="1:14" s="127" customFormat="1" ht="36" x14ac:dyDescent="0.2">
      <c r="A47" s="51"/>
      <c r="B47" s="222">
        <v>5.3</v>
      </c>
      <c r="C47" s="156" t="s">
        <v>116</v>
      </c>
      <c r="D47" s="152">
        <v>65</v>
      </c>
      <c r="E47" s="153" t="s">
        <v>15</v>
      </c>
      <c r="F47" s="154"/>
      <c r="G47" s="150"/>
      <c r="H47" s="227"/>
      <c r="J47" s="52"/>
      <c r="K47" s="52"/>
      <c r="L47" s="52"/>
      <c r="M47" s="52"/>
      <c r="N47" s="52"/>
    </row>
    <row r="48" spans="1:14" s="127" customFormat="1" ht="36" x14ac:dyDescent="0.2">
      <c r="A48" s="51"/>
      <c r="B48" s="222">
        <v>5.4</v>
      </c>
      <c r="C48" s="235" t="s">
        <v>200</v>
      </c>
      <c r="D48" s="152">
        <v>5.45</v>
      </c>
      <c r="E48" s="153" t="s">
        <v>15</v>
      </c>
      <c r="F48" s="154"/>
      <c r="G48" s="150"/>
      <c r="H48" s="237"/>
      <c r="J48" s="52"/>
      <c r="K48" s="52"/>
      <c r="L48" s="52"/>
      <c r="M48" s="52"/>
      <c r="N48" s="52"/>
    </row>
    <row r="49" spans="1:14" s="127" customFormat="1" ht="24" x14ac:dyDescent="0.2">
      <c r="A49" s="51"/>
      <c r="B49" s="222">
        <v>5.5</v>
      </c>
      <c r="C49" s="235" t="s">
        <v>201</v>
      </c>
      <c r="D49" s="152">
        <f>1.05</f>
        <v>1.05</v>
      </c>
      <c r="E49" s="153" t="s">
        <v>15</v>
      </c>
      <c r="F49" s="154"/>
      <c r="G49" s="150"/>
      <c r="H49" s="237"/>
      <c r="J49" s="52"/>
      <c r="K49" s="52"/>
      <c r="L49" s="52"/>
      <c r="M49" s="52"/>
      <c r="N49" s="52"/>
    </row>
    <row r="50" spans="1:14" s="127" customFormat="1" ht="14.25" x14ac:dyDescent="0.2">
      <c r="A50" s="51"/>
      <c r="B50" s="222">
        <v>5.6</v>
      </c>
      <c r="C50" s="156" t="s">
        <v>123</v>
      </c>
      <c r="D50" s="152">
        <f>7.1+10.35+7.5</f>
        <v>24.95</v>
      </c>
      <c r="E50" s="153" t="s">
        <v>15</v>
      </c>
      <c r="F50" s="154"/>
      <c r="G50" s="150"/>
      <c r="H50" s="237"/>
      <c r="J50" s="52"/>
      <c r="K50" s="52"/>
      <c r="L50" s="52"/>
      <c r="M50" s="52"/>
      <c r="N50" s="52"/>
    </row>
    <row r="51" spans="1:14" s="127" customFormat="1" ht="14.25" x14ac:dyDescent="0.2">
      <c r="A51" s="51"/>
      <c r="B51" s="205"/>
      <c r="C51" s="206"/>
      <c r="D51" s="152"/>
      <c r="E51" s="153"/>
      <c r="F51" s="154"/>
      <c r="G51" s="150"/>
      <c r="H51" s="237"/>
      <c r="J51" s="52"/>
      <c r="K51" s="52"/>
      <c r="L51" s="52"/>
      <c r="M51" s="52"/>
      <c r="N51" s="52"/>
    </row>
    <row r="52" spans="1:14" s="127" customFormat="1" ht="14.25" x14ac:dyDescent="0.2">
      <c r="A52" s="51"/>
      <c r="B52" s="230">
        <v>5.7</v>
      </c>
      <c r="C52" s="223" t="s">
        <v>33</v>
      </c>
      <c r="D52" s="152"/>
      <c r="E52" s="153"/>
      <c r="F52" s="154"/>
      <c r="G52" s="150"/>
      <c r="H52" s="227"/>
      <c r="J52" s="52"/>
      <c r="K52" s="52"/>
      <c r="L52" s="52"/>
      <c r="M52" s="52"/>
      <c r="N52" s="52"/>
    </row>
    <row r="53" spans="1:14" s="127" customFormat="1" ht="72" x14ac:dyDescent="0.2">
      <c r="A53" s="51"/>
      <c r="B53" s="222">
        <v>5.8</v>
      </c>
      <c r="C53" s="235" t="s">
        <v>114</v>
      </c>
      <c r="D53" s="152">
        <v>49.96</v>
      </c>
      <c r="E53" s="153" t="s">
        <v>16</v>
      </c>
      <c r="F53" s="154"/>
      <c r="G53" s="150"/>
      <c r="H53" s="228"/>
      <c r="J53" s="52"/>
      <c r="K53" s="52"/>
      <c r="L53" s="52"/>
      <c r="M53" s="52"/>
      <c r="N53" s="52"/>
    </row>
    <row r="54" spans="1:14" s="127" customFormat="1" ht="48" x14ac:dyDescent="0.2">
      <c r="A54" s="51"/>
      <c r="B54" s="222">
        <v>5.9</v>
      </c>
      <c r="C54" s="156" t="s">
        <v>153</v>
      </c>
      <c r="D54" s="152">
        <v>8.75</v>
      </c>
      <c r="E54" s="153" t="s">
        <v>15</v>
      </c>
      <c r="F54" s="154"/>
      <c r="G54" s="150"/>
      <c r="H54" s="228"/>
      <c r="J54" s="52"/>
      <c r="K54" s="52"/>
      <c r="L54" s="52"/>
      <c r="M54" s="52"/>
      <c r="N54" s="52"/>
    </row>
    <row r="55" spans="1:14" s="127" customFormat="1" ht="14.25" x14ac:dyDescent="0.2">
      <c r="A55" s="51"/>
      <c r="B55" s="205"/>
      <c r="C55" s="238"/>
      <c r="D55" s="239"/>
      <c r="E55" s="240"/>
      <c r="F55" s="240"/>
      <c r="G55" s="241"/>
      <c r="H55" s="237"/>
    </row>
    <row r="56" spans="1:14" s="127" customFormat="1" ht="14.25" x14ac:dyDescent="0.2">
      <c r="A56" s="51"/>
      <c r="B56" s="230">
        <v>7</v>
      </c>
      <c r="C56" s="223" t="s">
        <v>35</v>
      </c>
      <c r="D56" s="152"/>
      <c r="E56" s="153"/>
      <c r="F56" s="154"/>
      <c r="G56" s="150"/>
      <c r="H56" s="227"/>
    </row>
    <row r="57" spans="1:14" s="127" customFormat="1" ht="36" x14ac:dyDescent="0.2">
      <c r="A57" s="51"/>
      <c r="B57" s="222">
        <v>7.1</v>
      </c>
      <c r="C57" s="156" t="s">
        <v>115</v>
      </c>
      <c r="D57" s="152">
        <f>D53</f>
        <v>49.96</v>
      </c>
      <c r="E57" s="153" t="s">
        <v>16</v>
      </c>
      <c r="F57" s="154"/>
      <c r="G57" s="150"/>
      <c r="H57" s="237"/>
    </row>
    <row r="58" spans="1:14" s="127" customFormat="1" ht="54" customHeight="1" x14ac:dyDescent="0.2">
      <c r="A58" s="51"/>
      <c r="B58" s="222">
        <v>7.2</v>
      </c>
      <c r="C58" s="235" t="s">
        <v>196</v>
      </c>
      <c r="D58" s="152">
        <f>D57</f>
        <v>49.96</v>
      </c>
      <c r="E58" s="153" t="s">
        <v>16</v>
      </c>
      <c r="F58" s="154"/>
      <c r="G58" s="150"/>
      <c r="H58" s="237"/>
    </row>
    <row r="59" spans="1:14" s="127" customFormat="1" ht="14.25" x14ac:dyDescent="0.2">
      <c r="A59" s="51"/>
      <c r="B59" s="222"/>
      <c r="C59" s="206"/>
      <c r="D59" s="152"/>
      <c r="E59" s="153"/>
      <c r="F59" s="154"/>
      <c r="G59" s="150"/>
      <c r="H59" s="237"/>
    </row>
    <row r="60" spans="1:14" s="127" customFormat="1" ht="14.25" x14ac:dyDescent="0.2">
      <c r="A60" s="51"/>
      <c r="B60" s="230">
        <v>8</v>
      </c>
      <c r="C60" s="223" t="s">
        <v>36</v>
      </c>
      <c r="D60" s="152"/>
      <c r="E60" s="153"/>
      <c r="F60" s="154"/>
      <c r="G60" s="150"/>
      <c r="H60" s="227"/>
    </row>
    <row r="61" spans="1:14" s="127" customFormat="1" ht="14.25" x14ac:dyDescent="0.2">
      <c r="A61" s="51"/>
      <c r="B61" s="222">
        <v>8.1</v>
      </c>
      <c r="C61" s="156" t="s">
        <v>37</v>
      </c>
      <c r="D61" s="152">
        <v>80</v>
      </c>
      <c r="E61" s="153" t="s">
        <v>16</v>
      </c>
      <c r="F61" s="154"/>
      <c r="G61" s="150"/>
      <c r="H61" s="228"/>
    </row>
    <row r="62" spans="1:14" s="127" customFormat="1" ht="14.25" x14ac:dyDescent="0.2">
      <c r="A62" s="51"/>
      <c r="B62" s="222">
        <v>8.1999999999999993</v>
      </c>
      <c r="C62" s="156" t="s">
        <v>38</v>
      </c>
      <c r="D62" s="152">
        <f>D61</f>
        <v>80</v>
      </c>
      <c r="E62" s="153" t="s">
        <v>16</v>
      </c>
      <c r="F62" s="154"/>
      <c r="G62" s="150"/>
      <c r="H62" s="228"/>
    </row>
    <row r="63" spans="1:14" s="127" customFormat="1" ht="14.25" x14ac:dyDescent="0.2">
      <c r="A63" s="51"/>
      <c r="B63" s="222">
        <v>8.3000000000000007</v>
      </c>
      <c r="C63" s="156" t="s">
        <v>39</v>
      </c>
      <c r="D63" s="152">
        <f>(0.8*3*2)*8+(1.1*2*2)*3+(0.8*2*5)+(1+2.1*2)</f>
        <v>64.800000000000011</v>
      </c>
      <c r="E63" s="153" t="s">
        <v>15</v>
      </c>
      <c r="F63" s="154"/>
      <c r="G63" s="150"/>
      <c r="H63" s="228"/>
    </row>
    <row r="64" spans="1:14" s="127" customFormat="1" ht="14.25" x14ac:dyDescent="0.2">
      <c r="A64" s="51"/>
      <c r="B64" s="222">
        <v>8.4</v>
      </c>
      <c r="C64" s="156" t="s">
        <v>40</v>
      </c>
      <c r="D64" s="152">
        <f>D63</f>
        <v>64.800000000000011</v>
      </c>
      <c r="E64" s="153" t="s">
        <v>15</v>
      </c>
      <c r="F64" s="154"/>
      <c r="G64" s="150"/>
      <c r="H64" s="228"/>
    </row>
    <row r="65" spans="1:8" s="127" customFormat="1" ht="24" x14ac:dyDescent="0.2">
      <c r="A65" s="51"/>
      <c r="B65" s="222">
        <v>8.5</v>
      </c>
      <c r="C65" s="156" t="s">
        <v>109</v>
      </c>
      <c r="D65" s="152">
        <v>6.81</v>
      </c>
      <c r="E65" s="153" t="s">
        <v>16</v>
      </c>
      <c r="F65" s="154"/>
      <c r="G65" s="150"/>
      <c r="H65" s="228"/>
    </row>
    <row r="66" spans="1:8" s="127" customFormat="1" ht="24" x14ac:dyDescent="0.2">
      <c r="A66" s="51"/>
      <c r="B66" s="222">
        <v>8.6</v>
      </c>
      <c r="C66" s="156" t="s">
        <v>108</v>
      </c>
      <c r="D66" s="152">
        <v>2.6</v>
      </c>
      <c r="E66" s="153" t="s">
        <v>16</v>
      </c>
      <c r="F66" s="154"/>
      <c r="G66" s="150"/>
      <c r="H66" s="228"/>
    </row>
    <row r="67" spans="1:8" s="127" customFormat="1" ht="24" x14ac:dyDescent="0.2">
      <c r="A67" s="51"/>
      <c r="B67" s="222">
        <v>8.6999999999999993</v>
      </c>
      <c r="C67" s="156" t="s">
        <v>154</v>
      </c>
      <c r="D67" s="152">
        <v>1.8</v>
      </c>
      <c r="E67" s="153" t="s">
        <v>15</v>
      </c>
      <c r="F67" s="154"/>
      <c r="G67" s="150"/>
      <c r="H67" s="228"/>
    </row>
    <row r="68" spans="1:8" s="127" customFormat="1" ht="14.25" x14ac:dyDescent="0.2">
      <c r="A68" s="51"/>
      <c r="B68" s="222"/>
      <c r="C68" s="206"/>
      <c r="D68" s="152"/>
      <c r="E68" s="153"/>
      <c r="F68" s="154"/>
      <c r="G68" s="150"/>
      <c r="H68" s="228"/>
    </row>
    <row r="69" spans="1:8" s="127" customFormat="1" ht="14.25" x14ac:dyDescent="0.2">
      <c r="A69" s="51"/>
      <c r="B69" s="230">
        <v>9</v>
      </c>
      <c r="C69" s="223" t="s">
        <v>41</v>
      </c>
      <c r="D69" s="152"/>
      <c r="E69" s="153"/>
      <c r="F69" s="154"/>
      <c r="G69" s="150"/>
      <c r="H69" s="227"/>
    </row>
    <row r="70" spans="1:8" s="127" customFormat="1" ht="32.25" customHeight="1" x14ac:dyDescent="0.2">
      <c r="A70" s="51"/>
      <c r="B70" s="222">
        <v>9.01</v>
      </c>
      <c r="C70" s="156" t="s">
        <v>192</v>
      </c>
      <c r="D70" s="152">
        <f>D61</f>
        <v>80</v>
      </c>
      <c r="E70" s="153" t="s">
        <v>16</v>
      </c>
      <c r="F70" s="154"/>
      <c r="G70" s="150"/>
      <c r="H70" s="228"/>
    </row>
    <row r="71" spans="1:8" s="127" customFormat="1" ht="25.5" customHeight="1" x14ac:dyDescent="0.2">
      <c r="A71" s="51"/>
      <c r="B71" s="222">
        <v>9.02</v>
      </c>
      <c r="C71" s="156" t="s">
        <v>155</v>
      </c>
      <c r="D71" s="152">
        <v>68.3</v>
      </c>
      <c r="E71" s="153" t="s">
        <v>16</v>
      </c>
      <c r="F71" s="154"/>
      <c r="G71" s="150"/>
      <c r="H71" s="228"/>
    </row>
    <row r="72" spans="1:8" s="127" customFormat="1" ht="14.25" x14ac:dyDescent="0.2">
      <c r="A72" s="51"/>
      <c r="B72" s="222"/>
      <c r="C72" s="206"/>
      <c r="D72" s="152"/>
      <c r="E72" s="153"/>
      <c r="F72" s="154"/>
      <c r="G72" s="150"/>
      <c r="H72" s="228"/>
    </row>
    <row r="73" spans="1:8" s="127" customFormat="1" ht="14.25" x14ac:dyDescent="0.2">
      <c r="A73" s="51"/>
      <c r="B73" s="230">
        <v>10</v>
      </c>
      <c r="C73" s="223" t="s">
        <v>42</v>
      </c>
      <c r="D73" s="152"/>
      <c r="E73" s="153"/>
      <c r="F73" s="154"/>
      <c r="G73" s="150"/>
      <c r="H73" s="227"/>
    </row>
    <row r="74" spans="1:8" s="127" customFormat="1" ht="128.25" customHeight="1" x14ac:dyDescent="0.2">
      <c r="A74" s="51"/>
      <c r="B74" s="222">
        <v>10.01</v>
      </c>
      <c r="C74" s="235" t="s">
        <v>124</v>
      </c>
      <c r="D74" s="152">
        <v>1</v>
      </c>
      <c r="E74" s="153" t="s">
        <v>24</v>
      </c>
      <c r="F74" s="154"/>
      <c r="G74" s="150"/>
      <c r="H74" s="228"/>
    </row>
    <row r="75" spans="1:8" s="127" customFormat="1" ht="135" customHeight="1" x14ac:dyDescent="0.2">
      <c r="A75" s="51"/>
      <c r="B75" s="222">
        <v>10.02</v>
      </c>
      <c r="C75" s="235" t="s">
        <v>147</v>
      </c>
      <c r="D75" s="152">
        <v>1</v>
      </c>
      <c r="E75" s="153" t="s">
        <v>24</v>
      </c>
      <c r="F75" s="154"/>
      <c r="G75" s="150"/>
      <c r="H75" s="228"/>
    </row>
    <row r="76" spans="1:8" s="127" customFormat="1" ht="72" x14ac:dyDescent="0.2">
      <c r="A76" s="51"/>
      <c r="B76" s="222">
        <v>10.029999999999999</v>
      </c>
      <c r="C76" s="156" t="s">
        <v>125</v>
      </c>
      <c r="D76" s="152">
        <v>2</v>
      </c>
      <c r="E76" s="153" t="s">
        <v>24</v>
      </c>
      <c r="F76" s="154"/>
      <c r="G76" s="150"/>
      <c r="H76" s="228"/>
    </row>
    <row r="77" spans="1:8" s="127" customFormat="1" ht="135" customHeight="1" x14ac:dyDescent="0.2">
      <c r="A77" s="51"/>
      <c r="B77" s="222">
        <v>10.039999999999999</v>
      </c>
      <c r="C77" s="156" t="s">
        <v>146</v>
      </c>
      <c r="D77" s="152">
        <v>1</v>
      </c>
      <c r="E77" s="153" t="s">
        <v>24</v>
      </c>
      <c r="F77" s="154"/>
      <c r="G77" s="150"/>
      <c r="H77" s="228"/>
    </row>
    <row r="78" spans="1:8" s="127" customFormat="1" ht="14.25" x14ac:dyDescent="0.2">
      <c r="A78" s="51"/>
      <c r="B78" s="205"/>
      <c r="C78" s="206"/>
      <c r="D78" s="152"/>
      <c r="E78" s="153"/>
      <c r="F78" s="154"/>
      <c r="G78" s="150"/>
      <c r="H78" s="228"/>
    </row>
    <row r="79" spans="1:8" s="127" customFormat="1" ht="14.25" x14ac:dyDescent="0.2">
      <c r="A79" s="51"/>
      <c r="B79" s="242">
        <v>11</v>
      </c>
      <c r="C79" s="223" t="s">
        <v>43</v>
      </c>
      <c r="D79" s="152"/>
      <c r="E79" s="153"/>
      <c r="F79" s="154"/>
      <c r="G79" s="150"/>
      <c r="H79" s="227"/>
    </row>
    <row r="80" spans="1:8" s="127" customFormat="1" ht="84" x14ac:dyDescent="0.2">
      <c r="A80" s="51"/>
      <c r="B80" s="222">
        <v>11.01</v>
      </c>
      <c r="C80" s="235" t="s">
        <v>249</v>
      </c>
      <c r="D80" s="152">
        <v>2</v>
      </c>
      <c r="E80" s="153" t="s">
        <v>24</v>
      </c>
      <c r="F80" s="154"/>
      <c r="G80" s="150"/>
      <c r="H80" s="228"/>
    </row>
    <row r="81" spans="1:8" s="127" customFormat="1" ht="84" x14ac:dyDescent="0.2">
      <c r="A81" s="51"/>
      <c r="B81" s="222">
        <v>11.02</v>
      </c>
      <c r="C81" s="235" t="s">
        <v>248</v>
      </c>
      <c r="D81" s="152">
        <v>5</v>
      </c>
      <c r="E81" s="153" t="s">
        <v>24</v>
      </c>
      <c r="F81" s="154"/>
      <c r="G81" s="150"/>
      <c r="H81" s="228"/>
    </row>
    <row r="82" spans="1:8" s="127" customFormat="1" ht="84" x14ac:dyDescent="0.2">
      <c r="A82" s="51"/>
      <c r="B82" s="222">
        <v>11.03</v>
      </c>
      <c r="C82" s="235" t="s">
        <v>247</v>
      </c>
      <c r="D82" s="152">
        <v>1</v>
      </c>
      <c r="E82" s="153" t="s">
        <v>24</v>
      </c>
      <c r="F82" s="154"/>
      <c r="G82" s="150"/>
      <c r="H82" s="228"/>
    </row>
    <row r="83" spans="1:8" s="127" customFormat="1" ht="84" x14ac:dyDescent="0.2">
      <c r="A83" s="51"/>
      <c r="B83" s="222">
        <v>11.04</v>
      </c>
      <c r="C83" s="235" t="s">
        <v>246</v>
      </c>
      <c r="D83" s="152">
        <v>1</v>
      </c>
      <c r="E83" s="153" t="s">
        <v>24</v>
      </c>
      <c r="F83" s="154"/>
      <c r="G83" s="150"/>
      <c r="H83" s="228"/>
    </row>
    <row r="84" spans="1:8" s="127" customFormat="1" ht="14.25" x14ac:dyDescent="0.2">
      <c r="A84" s="51"/>
      <c r="B84" s="205"/>
      <c r="C84" s="206"/>
      <c r="D84" s="152"/>
      <c r="E84" s="153"/>
      <c r="F84" s="154"/>
      <c r="G84" s="150"/>
      <c r="H84" s="228"/>
    </row>
    <row r="85" spans="1:8" s="127" customFormat="1" ht="14.25" x14ac:dyDescent="0.2">
      <c r="A85" s="51"/>
      <c r="B85" s="230">
        <v>12</v>
      </c>
      <c r="C85" s="223" t="s">
        <v>58</v>
      </c>
      <c r="D85" s="152"/>
      <c r="E85" s="153"/>
      <c r="F85" s="154"/>
      <c r="G85" s="150"/>
      <c r="H85" s="227"/>
    </row>
    <row r="86" spans="1:8" s="127" customFormat="1" ht="14.25" x14ac:dyDescent="0.2">
      <c r="A86" s="51"/>
      <c r="B86" s="222">
        <v>12.01</v>
      </c>
      <c r="C86" s="156" t="s">
        <v>148</v>
      </c>
      <c r="D86" s="152">
        <v>1</v>
      </c>
      <c r="E86" s="153" t="s">
        <v>24</v>
      </c>
      <c r="F86" s="154"/>
      <c r="G86" s="150"/>
      <c r="H86" s="237"/>
    </row>
    <row r="87" spans="1:8" s="127" customFormat="1" ht="14.25" x14ac:dyDescent="0.2">
      <c r="A87" s="51"/>
      <c r="B87" s="222">
        <v>12.02</v>
      </c>
      <c r="C87" s="156" t="s">
        <v>149</v>
      </c>
      <c r="D87" s="152">
        <v>1</v>
      </c>
      <c r="E87" s="153" t="s">
        <v>24</v>
      </c>
      <c r="F87" s="154"/>
      <c r="G87" s="150"/>
      <c r="H87" s="237"/>
    </row>
    <row r="88" spans="1:8" s="127" customFormat="1" ht="14.25" x14ac:dyDescent="0.2">
      <c r="A88" s="51"/>
      <c r="B88" s="222"/>
      <c r="C88" s="206"/>
      <c r="D88" s="152"/>
      <c r="E88" s="153"/>
      <c r="F88" s="154"/>
      <c r="G88" s="150"/>
      <c r="H88" s="237"/>
    </row>
    <row r="89" spans="1:8" s="127" customFormat="1" ht="14.25" x14ac:dyDescent="0.2">
      <c r="A89" s="51"/>
      <c r="B89" s="230">
        <v>13</v>
      </c>
      <c r="C89" s="223" t="s">
        <v>78</v>
      </c>
      <c r="D89" s="152"/>
      <c r="E89" s="153"/>
      <c r="F89" s="154"/>
      <c r="G89" s="150"/>
      <c r="H89" s="227"/>
    </row>
    <row r="90" spans="1:8" s="127" customFormat="1" ht="36" x14ac:dyDescent="0.2">
      <c r="A90" s="51"/>
      <c r="B90" s="222">
        <v>13.01</v>
      </c>
      <c r="C90" s="156" t="s">
        <v>184</v>
      </c>
      <c r="D90" s="214">
        <v>7</v>
      </c>
      <c r="E90" s="157" t="s">
        <v>24</v>
      </c>
      <c r="F90" s="243"/>
      <c r="G90" s="244"/>
      <c r="H90" s="228"/>
    </row>
    <row r="91" spans="1:8" s="127" customFormat="1" ht="14.25" x14ac:dyDescent="0.2">
      <c r="A91" s="51"/>
      <c r="B91" s="222">
        <v>13.02</v>
      </c>
      <c r="C91" s="156" t="s">
        <v>185</v>
      </c>
      <c r="D91" s="214">
        <v>1</v>
      </c>
      <c r="E91" s="157" t="s">
        <v>24</v>
      </c>
      <c r="F91" s="243"/>
      <c r="G91" s="244"/>
      <c r="H91" s="228"/>
    </row>
    <row r="92" spans="1:8" s="127" customFormat="1" ht="14.25" x14ac:dyDescent="0.2">
      <c r="A92" s="51"/>
      <c r="B92" s="222">
        <v>13.03</v>
      </c>
      <c r="C92" s="156" t="s">
        <v>186</v>
      </c>
      <c r="D92" s="214">
        <v>2</v>
      </c>
      <c r="E92" s="157" t="s">
        <v>24</v>
      </c>
      <c r="F92" s="243"/>
      <c r="G92" s="244"/>
      <c r="H92" s="228"/>
    </row>
    <row r="93" spans="1:8" s="127" customFormat="1" ht="14.25" x14ac:dyDescent="0.2">
      <c r="A93" s="51"/>
      <c r="B93" s="222"/>
      <c r="C93" s="156"/>
      <c r="D93" s="214"/>
      <c r="E93" s="157"/>
      <c r="F93" s="243"/>
      <c r="G93" s="244"/>
      <c r="H93" s="228"/>
    </row>
    <row r="94" spans="1:8" s="127" customFormat="1" ht="14.25" x14ac:dyDescent="0.2">
      <c r="A94" s="51"/>
      <c r="B94" s="230">
        <v>14</v>
      </c>
      <c r="C94" s="223" t="s">
        <v>174</v>
      </c>
      <c r="D94" s="152"/>
      <c r="E94" s="153"/>
      <c r="F94" s="245"/>
      <c r="G94" s="246"/>
      <c r="H94" s="227"/>
    </row>
    <row r="95" spans="1:8" s="127" customFormat="1" ht="14.25" x14ac:dyDescent="0.2">
      <c r="A95" s="51"/>
      <c r="B95" s="230">
        <v>14.1</v>
      </c>
      <c r="C95" s="231" t="s">
        <v>177</v>
      </c>
      <c r="D95" s="152"/>
      <c r="E95" s="153"/>
      <c r="F95" s="245"/>
      <c r="G95" s="246"/>
      <c r="H95" s="227"/>
    </row>
    <row r="96" spans="1:8" s="127" customFormat="1" ht="24" x14ac:dyDescent="0.2">
      <c r="A96" s="51"/>
      <c r="B96" s="222" t="s">
        <v>207</v>
      </c>
      <c r="C96" s="232" t="s">
        <v>175</v>
      </c>
      <c r="D96" s="152">
        <v>20</v>
      </c>
      <c r="E96" s="153" t="s">
        <v>17</v>
      </c>
      <c r="F96" s="154"/>
      <c r="G96" s="150"/>
      <c r="H96" s="227"/>
    </row>
    <row r="97" spans="1:8" s="127" customFormat="1" ht="24" x14ac:dyDescent="0.2">
      <c r="A97" s="51"/>
      <c r="B97" s="222" t="s">
        <v>208</v>
      </c>
      <c r="C97" s="247" t="s">
        <v>176</v>
      </c>
      <c r="D97" s="152">
        <v>12</v>
      </c>
      <c r="E97" s="153" t="s">
        <v>17</v>
      </c>
      <c r="F97" s="154"/>
      <c r="G97" s="150"/>
      <c r="H97" s="227"/>
    </row>
    <row r="98" spans="1:8" s="127" customFormat="1" ht="14.25" x14ac:dyDescent="0.2">
      <c r="A98" s="51"/>
      <c r="B98" s="230">
        <v>14.2</v>
      </c>
      <c r="C98" s="231" t="s">
        <v>59</v>
      </c>
      <c r="D98" s="152"/>
      <c r="E98" s="153"/>
      <c r="F98" s="154"/>
      <c r="G98" s="150"/>
      <c r="H98" s="227"/>
    </row>
    <row r="99" spans="1:8" s="127" customFormat="1" ht="36" x14ac:dyDescent="0.2">
      <c r="A99" s="51"/>
      <c r="B99" s="222" t="s">
        <v>209</v>
      </c>
      <c r="C99" s="247" t="s">
        <v>178</v>
      </c>
      <c r="D99" s="152">
        <v>44</v>
      </c>
      <c r="E99" s="153" t="s">
        <v>15</v>
      </c>
      <c r="F99" s="154"/>
      <c r="G99" s="150"/>
      <c r="H99" s="227"/>
    </row>
    <row r="100" spans="1:8" s="127" customFormat="1" ht="14.25" x14ac:dyDescent="0.2">
      <c r="A100" s="51"/>
      <c r="B100" s="222" t="s">
        <v>210</v>
      </c>
      <c r="C100" s="232" t="s">
        <v>179</v>
      </c>
      <c r="D100" s="152">
        <v>1</v>
      </c>
      <c r="E100" s="153" t="s">
        <v>24</v>
      </c>
      <c r="F100" s="154"/>
      <c r="G100" s="150"/>
      <c r="H100" s="227"/>
    </row>
    <row r="101" spans="1:8" s="127" customFormat="1" ht="14.25" x14ac:dyDescent="0.2">
      <c r="A101" s="51"/>
      <c r="B101" s="230">
        <v>14.3</v>
      </c>
      <c r="C101" s="248" t="s">
        <v>180</v>
      </c>
      <c r="D101" s="152"/>
      <c r="E101" s="153"/>
      <c r="F101" s="154"/>
      <c r="G101" s="150"/>
      <c r="H101" s="227"/>
    </row>
    <row r="102" spans="1:8" s="127" customFormat="1" ht="36" x14ac:dyDescent="0.2">
      <c r="A102" s="51"/>
      <c r="B102" s="222" t="s">
        <v>211</v>
      </c>
      <c r="C102" s="247" t="s">
        <v>181</v>
      </c>
      <c r="D102" s="152">
        <v>8</v>
      </c>
      <c r="E102" s="153" t="s">
        <v>15</v>
      </c>
      <c r="F102" s="154"/>
      <c r="G102" s="150"/>
      <c r="H102" s="227"/>
    </row>
    <row r="103" spans="1:8" s="127" customFormat="1" ht="36" x14ac:dyDescent="0.2">
      <c r="A103" s="51"/>
      <c r="B103" s="222" t="s">
        <v>212</v>
      </c>
      <c r="C103" s="247" t="s">
        <v>182</v>
      </c>
      <c r="D103" s="152">
        <v>78</v>
      </c>
      <c r="E103" s="153" t="s">
        <v>15</v>
      </c>
      <c r="F103" s="154"/>
      <c r="G103" s="150"/>
      <c r="H103" s="227"/>
    </row>
    <row r="104" spans="1:8" s="127" customFormat="1" ht="14.25" x14ac:dyDescent="0.2">
      <c r="A104" s="51"/>
      <c r="B104" s="222" t="s">
        <v>213</v>
      </c>
      <c r="C104" s="247" t="s">
        <v>250</v>
      </c>
      <c r="D104" s="152">
        <v>5</v>
      </c>
      <c r="E104" s="153" t="s">
        <v>24</v>
      </c>
      <c r="F104" s="154"/>
      <c r="G104" s="150"/>
      <c r="H104" s="227"/>
    </row>
    <row r="105" spans="1:8" s="127" customFormat="1" ht="24" x14ac:dyDescent="0.2">
      <c r="A105" s="51"/>
      <c r="B105" s="222" t="s">
        <v>214</v>
      </c>
      <c r="C105" s="247" t="s">
        <v>183</v>
      </c>
      <c r="D105" s="152">
        <v>2</v>
      </c>
      <c r="E105" s="153" t="s">
        <v>24</v>
      </c>
      <c r="F105" s="154"/>
      <c r="G105" s="150"/>
      <c r="H105" s="227"/>
    </row>
    <row r="106" spans="1:8" s="127" customFormat="1" ht="14.25" x14ac:dyDescent="0.2">
      <c r="A106" s="51"/>
      <c r="B106" s="205"/>
      <c r="C106" s="206"/>
      <c r="D106" s="152"/>
      <c r="E106" s="153"/>
      <c r="F106" s="154"/>
      <c r="G106" s="150"/>
      <c r="H106" s="228"/>
    </row>
    <row r="107" spans="1:8" s="127" customFormat="1" ht="14.25" x14ac:dyDescent="0.2">
      <c r="A107" s="51"/>
      <c r="B107" s="230">
        <v>15</v>
      </c>
      <c r="C107" s="223" t="s">
        <v>44</v>
      </c>
      <c r="D107" s="152"/>
      <c r="E107" s="153"/>
      <c r="F107" s="154"/>
      <c r="G107" s="150"/>
      <c r="H107" s="227"/>
    </row>
    <row r="108" spans="1:8" s="127" customFormat="1" ht="14.25" x14ac:dyDescent="0.2">
      <c r="A108" s="51"/>
      <c r="B108" s="230">
        <v>15.1</v>
      </c>
      <c r="C108" s="249" t="s">
        <v>126</v>
      </c>
      <c r="D108" s="152"/>
      <c r="E108" s="153"/>
      <c r="F108" s="154"/>
      <c r="G108" s="150"/>
      <c r="H108" s="228"/>
    </row>
    <row r="109" spans="1:8" s="127" customFormat="1" ht="144" x14ac:dyDescent="0.2">
      <c r="A109" s="51"/>
      <c r="B109" s="250" t="s">
        <v>215</v>
      </c>
      <c r="C109" s="156" t="s">
        <v>127</v>
      </c>
      <c r="D109" s="157">
        <v>30</v>
      </c>
      <c r="E109" s="157" t="s">
        <v>15</v>
      </c>
      <c r="F109" s="251"/>
      <c r="G109" s="246"/>
      <c r="H109" s="228"/>
    </row>
    <row r="110" spans="1:8" s="127" customFormat="1" ht="45.75" customHeight="1" x14ac:dyDescent="0.2">
      <c r="A110" s="51"/>
      <c r="B110" s="250" t="s">
        <v>216</v>
      </c>
      <c r="C110" s="232" t="s">
        <v>128</v>
      </c>
      <c r="D110" s="157">
        <v>1</v>
      </c>
      <c r="E110" s="157" t="s">
        <v>24</v>
      </c>
      <c r="F110" s="252"/>
      <c r="G110" s="253"/>
      <c r="H110" s="228"/>
    </row>
    <row r="111" spans="1:8" s="127" customFormat="1" ht="14.25" x14ac:dyDescent="0.2">
      <c r="A111" s="51"/>
      <c r="B111" s="250"/>
      <c r="C111" s="231"/>
      <c r="D111" s="152"/>
      <c r="E111" s="157"/>
      <c r="F111" s="154"/>
      <c r="G111" s="150"/>
      <c r="H111" s="228"/>
    </row>
    <row r="112" spans="1:8" s="127" customFormat="1" ht="26.25" customHeight="1" x14ac:dyDescent="0.2">
      <c r="A112" s="51"/>
      <c r="B112" s="230">
        <v>15.2</v>
      </c>
      <c r="C112" s="249" t="s">
        <v>129</v>
      </c>
      <c r="D112" s="157"/>
      <c r="E112" s="157"/>
      <c r="F112" s="252"/>
      <c r="G112" s="150"/>
      <c r="H112" s="227"/>
    </row>
    <row r="113" spans="1:8" s="127" customFormat="1" ht="108" x14ac:dyDescent="0.2">
      <c r="A113" s="51"/>
      <c r="B113" s="250" t="s">
        <v>217</v>
      </c>
      <c r="C113" s="254" t="s">
        <v>130</v>
      </c>
      <c r="D113" s="157">
        <v>1</v>
      </c>
      <c r="E113" s="157" t="s">
        <v>24</v>
      </c>
      <c r="F113" s="251"/>
      <c r="G113" s="246"/>
      <c r="H113" s="227"/>
    </row>
    <row r="114" spans="1:8" s="127" customFormat="1" ht="48" x14ac:dyDescent="0.2">
      <c r="A114" s="51"/>
      <c r="B114" s="250" t="s">
        <v>218</v>
      </c>
      <c r="C114" s="254" t="s">
        <v>131</v>
      </c>
      <c r="D114" s="157">
        <v>12</v>
      </c>
      <c r="E114" s="157" t="s">
        <v>24</v>
      </c>
      <c r="F114" s="251"/>
      <c r="G114" s="246"/>
      <c r="H114" s="227"/>
    </row>
    <row r="115" spans="1:8" s="127" customFormat="1" ht="72" x14ac:dyDescent="0.2">
      <c r="A115" s="51"/>
      <c r="B115" s="250" t="s">
        <v>219</v>
      </c>
      <c r="C115" s="254" t="s">
        <v>132</v>
      </c>
      <c r="D115" s="255">
        <v>12</v>
      </c>
      <c r="E115" s="256" t="s">
        <v>24</v>
      </c>
      <c r="F115" s="251"/>
      <c r="G115" s="246"/>
      <c r="H115" s="227"/>
    </row>
    <row r="116" spans="1:8" s="127" customFormat="1" ht="48" x14ac:dyDescent="0.2">
      <c r="A116" s="51"/>
      <c r="B116" s="250" t="s">
        <v>220</v>
      </c>
      <c r="C116" s="254" t="s">
        <v>133</v>
      </c>
      <c r="D116" s="157">
        <v>1</v>
      </c>
      <c r="E116" s="157" t="s">
        <v>24</v>
      </c>
      <c r="F116" s="251"/>
      <c r="G116" s="246"/>
      <c r="H116" s="227"/>
    </row>
    <row r="117" spans="1:8" s="127" customFormat="1" ht="36" x14ac:dyDescent="0.2">
      <c r="A117" s="51"/>
      <c r="B117" s="250" t="s">
        <v>221</v>
      </c>
      <c r="C117" s="254" t="s">
        <v>134</v>
      </c>
      <c r="D117" s="157">
        <v>1</v>
      </c>
      <c r="E117" s="157" t="s">
        <v>24</v>
      </c>
      <c r="F117" s="257"/>
      <c r="G117" s="150"/>
      <c r="H117" s="227"/>
    </row>
    <row r="118" spans="1:8" s="127" customFormat="1" ht="72" x14ac:dyDescent="0.2">
      <c r="A118" s="51"/>
      <c r="B118" s="250" t="s">
        <v>222</v>
      </c>
      <c r="C118" s="206" t="s">
        <v>135</v>
      </c>
      <c r="D118" s="152">
        <v>8</v>
      </c>
      <c r="E118" s="157" t="s">
        <v>24</v>
      </c>
      <c r="F118" s="251"/>
      <c r="G118" s="150"/>
      <c r="H118" s="227"/>
    </row>
    <row r="119" spans="1:8" s="127" customFormat="1" ht="84" x14ac:dyDescent="0.2">
      <c r="A119" s="51"/>
      <c r="B119" s="250" t="s">
        <v>223</v>
      </c>
      <c r="C119" s="206" t="s">
        <v>136</v>
      </c>
      <c r="D119" s="152">
        <v>2</v>
      </c>
      <c r="E119" s="157" t="s">
        <v>24</v>
      </c>
      <c r="F119" s="251"/>
      <c r="G119" s="150"/>
      <c r="H119" s="227"/>
    </row>
    <row r="120" spans="1:8" s="127" customFormat="1" ht="48" x14ac:dyDescent="0.2">
      <c r="A120" s="51"/>
      <c r="B120" s="250" t="s">
        <v>224</v>
      </c>
      <c r="C120" s="258" t="s">
        <v>137</v>
      </c>
      <c r="D120" s="255">
        <v>10</v>
      </c>
      <c r="E120" s="256" t="s">
        <v>24</v>
      </c>
      <c r="F120" s="251"/>
      <c r="G120" s="246"/>
      <c r="H120" s="227"/>
    </row>
    <row r="121" spans="1:8" s="127" customFormat="1" ht="48" x14ac:dyDescent="0.2">
      <c r="A121" s="51"/>
      <c r="B121" s="250" t="s">
        <v>225</v>
      </c>
      <c r="C121" s="258" t="s">
        <v>137</v>
      </c>
      <c r="D121" s="255">
        <v>10</v>
      </c>
      <c r="E121" s="256" t="s">
        <v>24</v>
      </c>
      <c r="F121" s="251"/>
      <c r="G121" s="246"/>
      <c r="H121" s="227"/>
    </row>
    <row r="122" spans="1:8" s="127" customFormat="1" ht="60" x14ac:dyDescent="0.2">
      <c r="A122" s="51"/>
      <c r="B122" s="250" t="s">
        <v>226</v>
      </c>
      <c r="C122" s="258" t="s">
        <v>138</v>
      </c>
      <c r="D122" s="255">
        <v>6</v>
      </c>
      <c r="E122" s="256" t="s">
        <v>24</v>
      </c>
      <c r="F122" s="251"/>
      <c r="G122" s="246"/>
      <c r="H122" s="227"/>
    </row>
    <row r="123" spans="1:8" s="127" customFormat="1" ht="48" x14ac:dyDescent="0.2">
      <c r="A123" s="51"/>
      <c r="B123" s="250" t="s">
        <v>227</v>
      </c>
      <c r="C123" s="258" t="s">
        <v>139</v>
      </c>
      <c r="D123" s="255">
        <v>1</v>
      </c>
      <c r="E123" s="256" t="s">
        <v>24</v>
      </c>
      <c r="F123" s="251"/>
      <c r="G123" s="246"/>
      <c r="H123" s="227"/>
    </row>
    <row r="124" spans="1:8" s="127" customFormat="1" ht="84" x14ac:dyDescent="0.2">
      <c r="A124" s="51"/>
      <c r="B124" s="250" t="s">
        <v>228</v>
      </c>
      <c r="C124" s="206" t="s">
        <v>140</v>
      </c>
      <c r="D124" s="152">
        <v>1</v>
      </c>
      <c r="E124" s="157" t="s">
        <v>24</v>
      </c>
      <c r="F124" s="259"/>
      <c r="G124" s="246"/>
      <c r="H124" s="227"/>
    </row>
    <row r="125" spans="1:8" s="127" customFormat="1" ht="36" x14ac:dyDescent="0.2">
      <c r="A125" s="51"/>
      <c r="B125" s="250" t="s">
        <v>229</v>
      </c>
      <c r="C125" s="206" t="s">
        <v>141</v>
      </c>
      <c r="D125" s="152">
        <v>1</v>
      </c>
      <c r="E125" s="157" t="s">
        <v>24</v>
      </c>
      <c r="F125" s="259"/>
      <c r="G125" s="246"/>
      <c r="H125" s="227"/>
    </row>
    <row r="126" spans="1:8" s="127" customFormat="1" ht="36" x14ac:dyDescent="0.2">
      <c r="A126" s="51"/>
      <c r="B126" s="250" t="s">
        <v>230</v>
      </c>
      <c r="C126" s="206" t="s">
        <v>142</v>
      </c>
      <c r="D126" s="152">
        <v>1</v>
      </c>
      <c r="E126" s="157" t="s">
        <v>24</v>
      </c>
      <c r="F126" s="259"/>
      <c r="G126" s="246"/>
      <c r="H126" s="227"/>
    </row>
    <row r="127" spans="1:8" s="127" customFormat="1" ht="72" x14ac:dyDescent="0.2">
      <c r="A127" s="51"/>
      <c r="B127" s="250" t="s">
        <v>231</v>
      </c>
      <c r="C127" s="206" t="s">
        <v>143</v>
      </c>
      <c r="D127" s="152">
        <v>45</v>
      </c>
      <c r="E127" s="157" t="s">
        <v>144</v>
      </c>
      <c r="F127" s="259"/>
      <c r="G127" s="246"/>
      <c r="H127" s="227"/>
    </row>
    <row r="128" spans="1:8" s="127" customFormat="1" ht="24" x14ac:dyDescent="0.2">
      <c r="A128" s="51"/>
      <c r="B128" s="250" t="s">
        <v>232</v>
      </c>
      <c r="C128" s="206" t="s">
        <v>195</v>
      </c>
      <c r="D128" s="152">
        <v>1</v>
      </c>
      <c r="E128" s="157" t="s">
        <v>24</v>
      </c>
      <c r="F128" s="259"/>
      <c r="G128" s="246"/>
      <c r="H128" s="227"/>
    </row>
    <row r="129" spans="1:8" s="127" customFormat="1" ht="60" x14ac:dyDescent="0.2">
      <c r="A129" s="51"/>
      <c r="B129" s="250" t="s">
        <v>233</v>
      </c>
      <c r="C129" s="206" t="s">
        <v>145</v>
      </c>
      <c r="D129" s="152">
        <v>1</v>
      </c>
      <c r="E129" s="157" t="s">
        <v>24</v>
      </c>
      <c r="F129" s="259"/>
      <c r="G129" s="246"/>
      <c r="H129" s="227"/>
    </row>
    <row r="130" spans="1:8" s="127" customFormat="1" ht="14.25" x14ac:dyDescent="0.2">
      <c r="A130" s="51"/>
      <c r="B130" s="230"/>
      <c r="C130" s="223"/>
      <c r="D130" s="152"/>
      <c r="E130" s="157"/>
      <c r="F130" s="259"/>
      <c r="G130" s="246"/>
      <c r="H130" s="227"/>
    </row>
    <row r="131" spans="1:8" s="127" customFormat="1" ht="14.25" x14ac:dyDescent="0.2">
      <c r="A131" s="51"/>
      <c r="B131" s="230">
        <v>16</v>
      </c>
      <c r="C131" s="223" t="s">
        <v>156</v>
      </c>
      <c r="D131" s="152"/>
      <c r="E131" s="157"/>
      <c r="F131" s="259"/>
      <c r="G131" s="246"/>
      <c r="H131" s="227"/>
    </row>
    <row r="132" spans="1:8" s="127" customFormat="1" ht="140.25" customHeight="1" x14ac:dyDescent="0.2">
      <c r="A132" s="51"/>
      <c r="B132" s="230">
        <v>16.100000000000001</v>
      </c>
      <c r="C132" s="249" t="s">
        <v>157</v>
      </c>
      <c r="D132" s="152"/>
      <c r="E132" s="157"/>
      <c r="F132" s="259"/>
      <c r="G132" s="246"/>
      <c r="H132" s="227"/>
    </row>
    <row r="133" spans="1:8" s="127" customFormat="1" ht="14.25" x14ac:dyDescent="0.2">
      <c r="A133" s="51"/>
      <c r="B133" s="250" t="s">
        <v>234</v>
      </c>
      <c r="C133" s="206" t="s">
        <v>158</v>
      </c>
      <c r="D133" s="152">
        <v>1</v>
      </c>
      <c r="E133" s="157" t="s">
        <v>24</v>
      </c>
      <c r="F133" s="259"/>
      <c r="G133" s="246"/>
      <c r="H133" s="227"/>
    </row>
    <row r="134" spans="1:8" s="127" customFormat="1" ht="14.25" x14ac:dyDescent="0.2">
      <c r="A134" s="51"/>
      <c r="B134" s="250" t="s">
        <v>235</v>
      </c>
      <c r="C134" s="206" t="s">
        <v>159</v>
      </c>
      <c r="D134" s="152">
        <v>1</v>
      </c>
      <c r="E134" s="157" t="s">
        <v>24</v>
      </c>
      <c r="F134" s="259"/>
      <c r="G134" s="246"/>
      <c r="H134" s="227"/>
    </row>
    <row r="135" spans="1:8" s="127" customFormat="1" ht="48" x14ac:dyDescent="0.2">
      <c r="A135" s="51"/>
      <c r="B135" s="250" t="s">
        <v>236</v>
      </c>
      <c r="C135" s="206" t="s">
        <v>160</v>
      </c>
      <c r="D135" s="152">
        <v>13</v>
      </c>
      <c r="E135" s="157" t="s">
        <v>172</v>
      </c>
      <c r="F135" s="259"/>
      <c r="G135" s="246"/>
      <c r="H135" s="227"/>
    </row>
    <row r="136" spans="1:8" s="127" customFormat="1" ht="141" customHeight="1" x14ac:dyDescent="0.2">
      <c r="A136" s="51"/>
      <c r="B136" s="230">
        <v>16.2</v>
      </c>
      <c r="C136" s="249" t="s">
        <v>161</v>
      </c>
      <c r="D136" s="152"/>
      <c r="E136" s="153"/>
      <c r="F136" s="154"/>
      <c r="G136" s="150"/>
      <c r="H136" s="227"/>
    </row>
    <row r="137" spans="1:8" s="127" customFormat="1" ht="14.25" x14ac:dyDescent="0.2">
      <c r="A137" s="51"/>
      <c r="B137" s="222" t="s">
        <v>237</v>
      </c>
      <c r="C137" s="206" t="s">
        <v>162</v>
      </c>
      <c r="D137" s="152">
        <v>1</v>
      </c>
      <c r="E137" s="157" t="s">
        <v>24</v>
      </c>
      <c r="F137" s="259"/>
      <c r="G137" s="246"/>
      <c r="H137" s="227"/>
    </row>
    <row r="138" spans="1:8" s="127" customFormat="1" ht="14.25" x14ac:dyDescent="0.2">
      <c r="A138" s="51"/>
      <c r="B138" s="222" t="s">
        <v>238</v>
      </c>
      <c r="C138" s="206" t="s">
        <v>163</v>
      </c>
      <c r="D138" s="152">
        <v>1</v>
      </c>
      <c r="E138" s="157" t="s">
        <v>24</v>
      </c>
      <c r="F138" s="259"/>
      <c r="G138" s="246"/>
      <c r="H138" s="227"/>
    </row>
    <row r="139" spans="1:8" s="127" customFormat="1" ht="48" x14ac:dyDescent="0.2">
      <c r="A139" s="51"/>
      <c r="B139" s="222" t="s">
        <v>239</v>
      </c>
      <c r="C139" s="206" t="s">
        <v>164</v>
      </c>
      <c r="D139" s="152">
        <v>13</v>
      </c>
      <c r="E139" s="157" t="s">
        <v>172</v>
      </c>
      <c r="F139" s="259"/>
      <c r="G139" s="246"/>
      <c r="H139" s="227"/>
    </row>
    <row r="140" spans="1:8" s="127" customFormat="1" ht="125.25" customHeight="1" x14ac:dyDescent="0.2">
      <c r="A140" s="51"/>
      <c r="B140" s="230">
        <v>16.3</v>
      </c>
      <c r="C140" s="249" t="s">
        <v>165</v>
      </c>
      <c r="D140" s="152"/>
      <c r="E140" s="153"/>
      <c r="F140" s="259"/>
      <c r="G140" s="246"/>
      <c r="H140" s="227"/>
    </row>
    <row r="141" spans="1:8" s="127" customFormat="1" ht="14.25" x14ac:dyDescent="0.2">
      <c r="A141" s="51"/>
      <c r="B141" s="222" t="s">
        <v>240</v>
      </c>
      <c r="C141" s="206" t="s">
        <v>166</v>
      </c>
      <c r="D141" s="152">
        <v>1</v>
      </c>
      <c r="E141" s="153" t="s">
        <v>24</v>
      </c>
      <c r="F141" s="245"/>
      <c r="G141" s="246"/>
      <c r="H141" s="227"/>
    </row>
    <row r="142" spans="1:8" s="127" customFormat="1" ht="14.25" x14ac:dyDescent="0.2">
      <c r="A142" s="51"/>
      <c r="B142" s="222" t="s">
        <v>241</v>
      </c>
      <c r="C142" s="206" t="s">
        <v>167</v>
      </c>
      <c r="D142" s="152">
        <v>1</v>
      </c>
      <c r="E142" s="153" t="s">
        <v>24</v>
      </c>
      <c r="F142" s="245"/>
      <c r="G142" s="246"/>
      <c r="H142" s="227"/>
    </row>
    <row r="143" spans="1:8" s="127" customFormat="1" ht="48" x14ac:dyDescent="0.2">
      <c r="A143" s="51"/>
      <c r="B143" s="222" t="s">
        <v>242</v>
      </c>
      <c r="C143" s="206" t="s">
        <v>168</v>
      </c>
      <c r="D143" s="152">
        <v>10</v>
      </c>
      <c r="E143" s="153" t="s">
        <v>172</v>
      </c>
      <c r="F143" s="245"/>
      <c r="G143" s="246"/>
      <c r="H143" s="227"/>
    </row>
    <row r="144" spans="1:8" s="127" customFormat="1" ht="60" x14ac:dyDescent="0.2">
      <c r="A144" s="51"/>
      <c r="B144" s="222" t="s">
        <v>243</v>
      </c>
      <c r="C144" s="206" t="s">
        <v>169</v>
      </c>
      <c r="D144" s="152">
        <v>1</v>
      </c>
      <c r="E144" s="153" t="s">
        <v>24</v>
      </c>
      <c r="F144" s="245"/>
      <c r="G144" s="246"/>
      <c r="H144" s="227"/>
    </row>
    <row r="145" spans="1:8" s="127" customFormat="1" ht="24" x14ac:dyDescent="0.2">
      <c r="A145" s="51"/>
      <c r="B145" s="222" t="s">
        <v>244</v>
      </c>
      <c r="C145" s="206" t="s">
        <v>170</v>
      </c>
      <c r="D145" s="152">
        <v>1</v>
      </c>
      <c r="E145" s="153" t="s">
        <v>24</v>
      </c>
      <c r="F145" s="245"/>
      <c r="G145" s="246"/>
      <c r="H145" s="227"/>
    </row>
    <row r="146" spans="1:8" s="127" customFormat="1" ht="24" x14ac:dyDescent="0.2">
      <c r="A146" s="51"/>
      <c r="B146" s="222" t="s">
        <v>245</v>
      </c>
      <c r="C146" s="206" t="s">
        <v>171</v>
      </c>
      <c r="D146" s="152">
        <v>1</v>
      </c>
      <c r="E146" s="153" t="s">
        <v>24</v>
      </c>
      <c r="F146" s="245"/>
      <c r="G146" s="246"/>
      <c r="H146" s="227"/>
    </row>
    <row r="147" spans="1:8" s="127" customFormat="1" ht="14.25" x14ac:dyDescent="0.2">
      <c r="A147" s="51"/>
      <c r="B147" s="222"/>
      <c r="C147" s="206"/>
      <c r="D147" s="152"/>
      <c r="E147" s="153"/>
      <c r="F147" s="245"/>
      <c r="G147" s="246"/>
      <c r="H147" s="227"/>
    </row>
    <row r="148" spans="1:8" s="127" customFormat="1" ht="14.25" x14ac:dyDescent="0.2">
      <c r="A148" s="51"/>
      <c r="B148" s="230">
        <v>17</v>
      </c>
      <c r="C148" s="260" t="s">
        <v>191</v>
      </c>
      <c r="D148" s="152"/>
      <c r="E148" s="153"/>
      <c r="F148" s="154"/>
      <c r="G148" s="212"/>
      <c r="H148" s="261"/>
    </row>
    <row r="149" spans="1:8" s="127" customFormat="1" ht="48" x14ac:dyDescent="0.2">
      <c r="A149" s="51"/>
      <c r="B149" s="222">
        <v>17.100000000000001</v>
      </c>
      <c r="C149" s="206" t="s">
        <v>193</v>
      </c>
      <c r="D149" s="152">
        <v>1</v>
      </c>
      <c r="E149" s="153" t="s">
        <v>24</v>
      </c>
      <c r="F149" s="245"/>
      <c r="G149" s="246"/>
      <c r="H149" s="227"/>
    </row>
    <row r="150" spans="1:8" s="127" customFormat="1" ht="48" x14ac:dyDescent="0.2">
      <c r="A150" s="51"/>
      <c r="B150" s="222">
        <v>17.2</v>
      </c>
      <c r="C150" s="206" t="s">
        <v>194</v>
      </c>
      <c r="D150" s="152">
        <v>1</v>
      </c>
      <c r="E150" s="153" t="s">
        <v>24</v>
      </c>
      <c r="F150" s="245"/>
      <c r="G150" s="246"/>
      <c r="H150" s="227"/>
    </row>
    <row r="151" spans="1:8" s="127" customFormat="1" ht="84" x14ac:dyDescent="0.2">
      <c r="A151" s="51"/>
      <c r="B151" s="222">
        <v>17.3</v>
      </c>
      <c r="C151" s="206" t="s">
        <v>198</v>
      </c>
      <c r="D151" s="152">
        <v>4</v>
      </c>
      <c r="E151" s="153" t="s">
        <v>24</v>
      </c>
      <c r="F151" s="245"/>
      <c r="G151" s="246"/>
      <c r="H151" s="227"/>
    </row>
    <row r="152" spans="1:8" s="127" customFormat="1" ht="84" x14ac:dyDescent="0.2">
      <c r="A152" s="51"/>
      <c r="B152" s="222">
        <v>17.14</v>
      </c>
      <c r="C152" s="206" t="s">
        <v>199</v>
      </c>
      <c r="D152" s="152">
        <v>1</v>
      </c>
      <c r="E152" s="153" t="s">
        <v>24</v>
      </c>
      <c r="F152" s="245"/>
      <c r="G152" s="246"/>
      <c r="H152" s="227"/>
    </row>
    <row r="153" spans="1:8" s="127" customFormat="1" ht="14.25" x14ac:dyDescent="0.2">
      <c r="A153" s="51"/>
      <c r="B153" s="222"/>
      <c r="C153" s="206"/>
      <c r="D153" s="152"/>
      <c r="E153" s="153"/>
      <c r="F153" s="245"/>
      <c r="G153" s="246"/>
      <c r="H153" s="227"/>
    </row>
    <row r="154" spans="1:8" s="127" customFormat="1" ht="14.25" x14ac:dyDescent="0.2">
      <c r="A154" s="51"/>
      <c r="B154" s="230">
        <v>18</v>
      </c>
      <c r="C154" s="260" t="s">
        <v>187</v>
      </c>
      <c r="D154" s="152"/>
      <c r="E154" s="153"/>
      <c r="F154" s="154"/>
      <c r="G154" s="212"/>
      <c r="H154" s="261"/>
    </row>
    <row r="155" spans="1:8" s="127" customFormat="1" ht="24" x14ac:dyDescent="0.2">
      <c r="A155" s="51"/>
      <c r="B155" s="250">
        <v>18.100000000000001</v>
      </c>
      <c r="C155" s="206" t="s">
        <v>189</v>
      </c>
      <c r="D155" s="152">
        <v>1</v>
      </c>
      <c r="E155" s="153" t="s">
        <v>13</v>
      </c>
      <c r="F155" s="245"/>
      <c r="G155" s="150"/>
      <c r="H155" s="228"/>
    </row>
    <row r="156" spans="1:8" s="127" customFormat="1" ht="24.75" customHeight="1" x14ac:dyDescent="0.2">
      <c r="A156" s="51"/>
      <c r="B156" s="250">
        <v>18.2</v>
      </c>
      <c r="C156" s="206" t="s">
        <v>173</v>
      </c>
      <c r="D156" s="152">
        <v>1</v>
      </c>
      <c r="E156" s="153" t="s">
        <v>13</v>
      </c>
      <c r="F156" s="245"/>
      <c r="G156" s="150"/>
      <c r="H156" s="228"/>
    </row>
    <row r="157" spans="1:8" s="127" customFormat="1" ht="66" customHeight="1" x14ac:dyDescent="0.2">
      <c r="A157" s="51"/>
      <c r="B157" s="250">
        <v>18.3</v>
      </c>
      <c r="C157" s="206" t="s">
        <v>190</v>
      </c>
      <c r="D157" s="152">
        <v>1</v>
      </c>
      <c r="E157" s="153" t="s">
        <v>13</v>
      </c>
      <c r="F157" s="245"/>
      <c r="G157" s="150"/>
      <c r="H157" s="228"/>
    </row>
    <row r="158" spans="1:8" s="127" customFormat="1" ht="15" thickBot="1" x14ac:dyDescent="0.25">
      <c r="A158" s="51"/>
      <c r="B158" s="262"/>
      <c r="C158" s="263"/>
      <c r="D158" s="264"/>
      <c r="E158" s="265"/>
      <c r="F158" s="266"/>
      <c r="G158" s="267"/>
      <c r="H158" s="268"/>
    </row>
    <row r="159" spans="1:8" s="127" customFormat="1" ht="14.25" x14ac:dyDescent="0.2">
      <c r="A159" s="51"/>
      <c r="B159" s="269" t="s">
        <v>46</v>
      </c>
      <c r="C159" s="270" t="s">
        <v>47</v>
      </c>
      <c r="D159" s="271"/>
      <c r="E159" s="272"/>
      <c r="F159" s="273"/>
      <c r="G159" s="274"/>
      <c r="H159" s="275"/>
    </row>
    <row r="160" spans="1:8" s="127" customFormat="1" ht="14.25" x14ac:dyDescent="0.2">
      <c r="A160" s="51"/>
      <c r="B160" s="233"/>
      <c r="C160" s="223"/>
      <c r="D160" s="224"/>
      <c r="E160" s="225"/>
      <c r="F160" s="209"/>
      <c r="G160" s="150"/>
      <c r="H160" s="237"/>
    </row>
    <row r="161" spans="1:8" s="127" customFormat="1" ht="14.25" x14ac:dyDescent="0.2">
      <c r="A161" s="51"/>
      <c r="B161" s="230" t="s">
        <v>48</v>
      </c>
      <c r="C161" s="276" t="s">
        <v>49</v>
      </c>
      <c r="D161" s="277"/>
      <c r="E161" s="225"/>
      <c r="F161" s="153"/>
      <c r="G161" s="150"/>
      <c r="H161" s="227"/>
    </row>
    <row r="162" spans="1:8" s="127" customFormat="1" ht="14.25" x14ac:dyDescent="0.2">
      <c r="A162" s="51"/>
      <c r="B162" s="230"/>
      <c r="C162" s="223"/>
      <c r="D162" s="224"/>
      <c r="E162" s="225"/>
      <c r="F162" s="153"/>
      <c r="G162" s="150"/>
      <c r="H162" s="278"/>
    </row>
    <row r="163" spans="1:8" s="127" customFormat="1" ht="14.25" x14ac:dyDescent="0.2">
      <c r="A163" s="51"/>
      <c r="B163" s="230" t="s">
        <v>50</v>
      </c>
      <c r="C163" s="276" t="s">
        <v>51</v>
      </c>
      <c r="D163" s="277">
        <v>0.13</v>
      </c>
      <c r="E163" s="225"/>
      <c r="F163" s="153"/>
      <c r="G163" s="150"/>
      <c r="H163" s="227"/>
    </row>
    <row r="164" spans="1:8" s="127" customFormat="1" ht="15" thickBot="1" x14ac:dyDescent="0.25">
      <c r="A164" s="51"/>
      <c r="B164" s="279"/>
      <c r="C164" s="263"/>
      <c r="D164" s="280"/>
      <c r="E164" s="281"/>
      <c r="F164" s="265"/>
      <c r="G164" s="267"/>
      <c r="H164" s="282"/>
    </row>
    <row r="165" spans="1:8" s="127" customFormat="1" ht="30.75" customHeight="1" thickBot="1" x14ac:dyDescent="0.25">
      <c r="A165" s="51"/>
      <c r="B165" s="283" t="s">
        <v>52</v>
      </c>
      <c r="C165" s="284" t="s">
        <v>53</v>
      </c>
      <c r="D165" s="284"/>
      <c r="E165" s="284"/>
      <c r="F165" s="284"/>
      <c r="G165" s="285"/>
      <c r="H165" s="286">
        <f>SUM(H159:H164)</f>
        <v>0</v>
      </c>
    </row>
    <row r="166" spans="1:8" s="127" customFormat="1" ht="14.25" x14ac:dyDescent="0.2">
      <c r="A166" s="51"/>
      <c r="B166" s="131"/>
      <c r="C166" s="132"/>
      <c r="D166" s="112"/>
      <c r="E166" s="133"/>
      <c r="F166" s="134"/>
      <c r="G166" s="133"/>
      <c r="H166" s="135"/>
    </row>
    <row r="167" spans="1:8" s="127" customFormat="1" x14ac:dyDescent="0.2">
      <c r="A167" s="52"/>
      <c r="B167" s="136"/>
      <c r="C167" s="137"/>
      <c r="D167" s="113"/>
      <c r="E167" s="136"/>
      <c r="F167" s="134"/>
      <c r="G167" s="133"/>
      <c r="H167" s="138"/>
    </row>
    <row r="168" spans="1:8" s="127" customFormat="1" x14ac:dyDescent="0.2">
      <c r="A168" s="52"/>
      <c r="B168" s="136"/>
      <c r="C168" s="137"/>
      <c r="D168" s="113"/>
      <c r="E168" s="136"/>
      <c r="F168" s="135"/>
      <c r="G168" s="136"/>
      <c r="H168" s="135"/>
    </row>
    <row r="169" spans="1:8" s="127" customFormat="1" ht="12.75" customHeight="1" x14ac:dyDescent="0.2">
      <c r="A169" s="52"/>
      <c r="B169" s="51"/>
      <c r="C169" s="139"/>
      <c r="D169" s="114"/>
      <c r="E169" s="51"/>
      <c r="F169" s="130"/>
      <c r="G169" s="51"/>
      <c r="H169" s="130"/>
    </row>
    <row r="170" spans="1:8" s="127" customFormat="1" ht="12.75" customHeight="1" x14ac:dyDescent="0.2">
      <c r="A170" s="52"/>
      <c r="B170" s="51"/>
      <c r="C170" s="139"/>
      <c r="D170" s="114"/>
      <c r="E170" s="51"/>
      <c r="F170" s="130"/>
      <c r="G170" s="51"/>
      <c r="H170" s="140"/>
    </row>
    <row r="171" spans="1:8" s="127" customFormat="1" ht="12.75" customHeight="1" x14ac:dyDescent="0.2">
      <c r="A171" s="52"/>
      <c r="B171" s="51"/>
      <c r="C171" s="139"/>
      <c r="D171" s="114"/>
      <c r="E171" s="51"/>
      <c r="F171" s="130"/>
      <c r="G171" s="51"/>
      <c r="H171" s="130"/>
    </row>
    <row r="172" spans="1:8" s="127" customFormat="1" ht="12.75" customHeight="1" x14ac:dyDescent="0.2">
      <c r="A172" s="52"/>
      <c r="B172" s="51"/>
      <c r="C172" s="139"/>
      <c r="D172" s="114"/>
      <c r="E172" s="51"/>
      <c r="F172" s="130"/>
      <c r="G172" s="51"/>
      <c r="H172" s="130"/>
    </row>
    <row r="173" spans="1:8" s="127" customFormat="1" ht="12.75" customHeight="1" x14ac:dyDescent="0.2">
      <c r="A173" s="52"/>
      <c r="B173" s="52"/>
      <c r="C173" s="141"/>
      <c r="D173" s="52"/>
      <c r="E173" s="52"/>
      <c r="F173" s="52"/>
      <c r="G173" s="52"/>
      <c r="H173" s="52"/>
    </row>
    <row r="174" spans="1:8" s="127" customFormat="1" ht="12.75" customHeight="1" x14ac:dyDescent="0.2">
      <c r="A174" s="52"/>
      <c r="B174" s="52"/>
      <c r="C174" s="141"/>
      <c r="D174" s="52"/>
      <c r="E174" s="52"/>
      <c r="F174" s="52"/>
      <c r="G174" s="52"/>
      <c r="H174" s="52"/>
    </row>
    <row r="175" spans="1:8" s="127" customFormat="1" ht="21" customHeight="1" x14ac:dyDescent="0.2">
      <c r="A175" s="52"/>
      <c r="B175" s="52"/>
      <c r="C175" s="141"/>
      <c r="D175" s="115"/>
      <c r="E175" s="52"/>
      <c r="F175" s="52"/>
      <c r="G175" s="52"/>
      <c r="H175" s="142"/>
    </row>
    <row r="176" spans="1:8" s="127" customFormat="1" ht="21" customHeight="1" x14ac:dyDescent="0.2">
      <c r="A176" s="52"/>
      <c r="B176" s="52"/>
      <c r="C176" s="141"/>
      <c r="D176" s="115"/>
      <c r="E176" s="52"/>
      <c r="F176" s="52"/>
      <c r="G176" s="52"/>
      <c r="H176" s="142"/>
    </row>
    <row r="178" spans="1:8" s="127" customFormat="1" x14ac:dyDescent="0.2">
      <c r="A178" s="52"/>
      <c r="B178" s="52"/>
      <c r="C178" s="141"/>
      <c r="D178" s="52"/>
      <c r="E178" s="52"/>
      <c r="F178" s="52"/>
      <c r="G178" s="52"/>
      <c r="H178" s="52"/>
    </row>
    <row r="179" spans="1:8" s="127" customFormat="1" x14ac:dyDescent="0.2">
      <c r="A179" s="52"/>
      <c r="B179" s="52"/>
      <c r="C179" s="141"/>
      <c r="D179" s="52"/>
      <c r="E179" s="52"/>
      <c r="F179" s="52"/>
      <c r="G179" s="52"/>
      <c r="H179" s="52"/>
    </row>
    <row r="180" spans="1:8" s="127" customFormat="1" x14ac:dyDescent="0.2">
      <c r="A180" s="52"/>
      <c r="B180" s="52"/>
      <c r="C180" s="141"/>
      <c r="D180" s="52"/>
      <c r="E180" s="52"/>
      <c r="F180" s="52"/>
      <c r="G180" s="52"/>
      <c r="H180" s="52"/>
    </row>
    <row r="181" spans="1:8" s="127" customFormat="1" x14ac:dyDescent="0.2">
      <c r="A181" s="52"/>
      <c r="B181" s="52"/>
      <c r="C181" s="141"/>
      <c r="D181" s="52"/>
      <c r="E181" s="52"/>
      <c r="F181" s="52"/>
      <c r="G181" s="52"/>
      <c r="H181" s="52"/>
    </row>
    <row r="182" spans="1:8" s="127" customFormat="1" x14ac:dyDescent="0.2">
      <c r="A182" s="52"/>
      <c r="B182" s="52"/>
      <c r="C182" s="141"/>
      <c r="D182" s="52"/>
      <c r="E182" s="52"/>
      <c r="F182" s="52"/>
      <c r="G182" s="52"/>
      <c r="H182" s="52"/>
    </row>
    <row r="183" spans="1:8" s="127" customFormat="1" x14ac:dyDescent="0.2">
      <c r="A183" s="52"/>
      <c r="B183" s="52"/>
      <c r="C183" s="141"/>
      <c r="D183" s="52"/>
      <c r="E183" s="52"/>
      <c r="F183" s="52"/>
      <c r="G183" s="52"/>
      <c r="H183" s="52"/>
    </row>
    <row r="184" spans="1:8" s="127" customFormat="1" ht="12.75" customHeight="1" x14ac:dyDescent="0.2">
      <c r="A184" s="52"/>
      <c r="B184" s="52"/>
      <c r="C184" s="141"/>
      <c r="D184" s="52"/>
      <c r="E184" s="52"/>
      <c r="F184" s="52"/>
      <c r="G184" s="52"/>
      <c r="H184" s="52"/>
    </row>
    <row r="185" spans="1:8" s="127" customFormat="1" ht="12.75" customHeight="1" x14ac:dyDescent="0.2">
      <c r="A185" s="52"/>
      <c r="B185" s="52"/>
      <c r="C185" s="141"/>
      <c r="D185" s="52"/>
      <c r="E185" s="52"/>
      <c r="F185" s="52"/>
      <c r="G185" s="52"/>
      <c r="H185" s="52"/>
    </row>
    <row r="186" spans="1:8" s="127" customFormat="1" ht="12.75" customHeight="1" x14ac:dyDescent="0.2">
      <c r="A186" s="52"/>
      <c r="B186" s="52"/>
      <c r="C186" s="141"/>
      <c r="D186" s="52"/>
      <c r="E186" s="52"/>
      <c r="F186" s="52"/>
      <c r="G186" s="52"/>
      <c r="H186" s="52"/>
    </row>
    <row r="187" spans="1:8" s="127" customFormat="1" ht="12.75" customHeight="1" x14ac:dyDescent="0.2">
      <c r="A187" s="52"/>
      <c r="B187" s="52"/>
      <c r="C187" s="141"/>
      <c r="D187" s="52"/>
      <c r="E187" s="52"/>
      <c r="F187" s="52"/>
      <c r="G187" s="52"/>
      <c r="H187" s="52"/>
    </row>
    <row r="188" spans="1:8" s="127" customFormat="1" ht="12.75" customHeight="1" x14ac:dyDescent="0.2">
      <c r="A188" s="52"/>
      <c r="B188" s="52"/>
      <c r="C188" s="141"/>
      <c r="D188" s="52"/>
      <c r="E188" s="52"/>
      <c r="F188" s="52"/>
      <c r="G188" s="52"/>
      <c r="H188" s="52"/>
    </row>
    <row r="189" spans="1:8" s="127" customFormat="1" ht="12.75" customHeight="1" x14ac:dyDescent="0.2">
      <c r="A189" s="52"/>
      <c r="B189" s="52"/>
      <c r="C189" s="141"/>
      <c r="D189" s="52"/>
      <c r="E189" s="52"/>
      <c r="F189" s="52"/>
      <c r="G189" s="52"/>
      <c r="H189" s="52"/>
    </row>
    <row r="190" spans="1:8" s="127" customFormat="1" x14ac:dyDescent="0.2">
      <c r="A190" s="52"/>
      <c r="B190" s="52"/>
      <c r="C190" s="141"/>
      <c r="D190" s="52"/>
      <c r="E190" s="52"/>
      <c r="F190" s="52"/>
      <c r="G190" s="52"/>
      <c r="H190" s="52"/>
    </row>
    <row r="191" spans="1:8" s="127" customFormat="1" x14ac:dyDescent="0.2">
      <c r="A191" s="52"/>
      <c r="B191" s="52"/>
      <c r="C191" s="141"/>
      <c r="D191" s="52"/>
      <c r="E191" s="52"/>
      <c r="F191" s="52"/>
      <c r="G191" s="52"/>
      <c r="H191" s="52"/>
    </row>
    <row r="192" spans="1:8" s="127" customFormat="1" x14ac:dyDescent="0.2">
      <c r="A192" s="52"/>
      <c r="B192" s="52"/>
      <c r="C192" s="141"/>
      <c r="D192" s="52"/>
      <c r="E192" s="52"/>
      <c r="F192" s="52"/>
      <c r="G192" s="52"/>
      <c r="H192" s="52"/>
    </row>
    <row r="193" spans="1:8" s="127" customFormat="1" x14ac:dyDescent="0.2">
      <c r="A193" s="52"/>
      <c r="B193" s="52"/>
      <c r="C193" s="141"/>
      <c r="D193" s="52"/>
      <c r="E193" s="52"/>
      <c r="F193" s="52"/>
      <c r="G193" s="52"/>
      <c r="H193" s="52"/>
    </row>
    <row r="194" spans="1:8" s="127" customFormat="1" x14ac:dyDescent="0.2">
      <c r="A194" s="52"/>
      <c r="B194" s="52"/>
      <c r="C194" s="141"/>
      <c r="D194" s="52"/>
      <c r="E194" s="52"/>
      <c r="F194" s="52"/>
      <c r="G194" s="52"/>
      <c r="H194" s="52"/>
    </row>
    <row r="195" spans="1:8" s="127" customFormat="1" x14ac:dyDescent="0.2">
      <c r="A195" s="52"/>
      <c r="B195" s="52"/>
      <c r="C195" s="141"/>
      <c r="D195" s="52"/>
      <c r="E195" s="52"/>
      <c r="F195" s="52"/>
      <c r="G195" s="52"/>
      <c r="H195" s="52"/>
    </row>
    <row r="196" spans="1:8" s="127" customFormat="1" ht="12.75" customHeight="1" x14ac:dyDescent="0.2">
      <c r="A196" s="52"/>
      <c r="B196" s="52"/>
      <c r="C196" s="141"/>
      <c r="D196" s="52"/>
      <c r="E196" s="52"/>
      <c r="F196" s="52"/>
      <c r="G196" s="52"/>
      <c r="H196" s="52"/>
    </row>
    <row r="197" spans="1:8" s="127" customFormat="1" ht="12.75" customHeight="1" x14ac:dyDescent="0.2">
      <c r="A197" s="52"/>
      <c r="B197" s="52"/>
      <c r="C197" s="141"/>
      <c r="D197" s="52"/>
      <c r="E197" s="52"/>
      <c r="F197" s="52"/>
      <c r="G197" s="52"/>
      <c r="H197" s="52"/>
    </row>
    <row r="198" spans="1:8" s="127" customFormat="1" ht="12.75" customHeight="1" x14ac:dyDescent="0.2">
      <c r="A198" s="52"/>
      <c r="B198" s="52"/>
      <c r="C198" s="141"/>
      <c r="D198" s="52"/>
      <c r="E198" s="52"/>
      <c r="F198" s="52"/>
      <c r="G198" s="52"/>
      <c r="H198" s="52"/>
    </row>
    <row r="199" spans="1:8" s="127" customFormat="1" x14ac:dyDescent="0.2">
      <c r="A199" s="52"/>
      <c r="B199" s="52"/>
      <c r="C199" s="141"/>
      <c r="D199" s="52"/>
      <c r="E199" s="52"/>
      <c r="F199" s="52"/>
      <c r="G199" s="52"/>
      <c r="H199" s="52"/>
    </row>
    <row r="200" spans="1:8" s="127" customFormat="1" x14ac:dyDescent="0.2">
      <c r="A200" s="52"/>
      <c r="B200" s="52"/>
      <c r="C200" s="141"/>
      <c r="D200" s="52"/>
      <c r="E200" s="52"/>
      <c r="F200" s="52"/>
      <c r="G200" s="52"/>
      <c r="H200" s="52"/>
    </row>
    <row r="201" spans="1:8" s="127" customFormat="1" x14ac:dyDescent="0.2">
      <c r="A201" s="52"/>
      <c r="B201" s="52"/>
      <c r="C201" s="141"/>
      <c r="D201" s="52"/>
      <c r="E201" s="52"/>
      <c r="F201" s="52"/>
      <c r="G201" s="52"/>
      <c r="H201" s="52"/>
    </row>
    <row r="202" spans="1:8" s="127" customFormat="1" x14ac:dyDescent="0.2">
      <c r="A202" s="52"/>
      <c r="B202" s="52"/>
      <c r="C202" s="141"/>
      <c r="D202" s="52"/>
      <c r="E202" s="52"/>
      <c r="F202" s="52"/>
      <c r="G202" s="52"/>
      <c r="H202" s="52"/>
    </row>
    <row r="203" spans="1:8" s="127" customFormat="1" ht="12.75" customHeight="1" x14ac:dyDescent="0.2">
      <c r="A203" s="52"/>
      <c r="B203" s="52"/>
      <c r="C203" s="141"/>
      <c r="D203" s="52"/>
      <c r="E203" s="52"/>
      <c r="F203" s="52"/>
      <c r="G203" s="52"/>
      <c r="H203" s="52"/>
    </row>
    <row r="204" spans="1:8" s="127" customFormat="1" ht="12.75" customHeight="1" x14ac:dyDescent="0.2">
      <c r="A204" s="52"/>
      <c r="B204" s="52"/>
      <c r="C204" s="141"/>
      <c r="D204" s="52"/>
      <c r="E204" s="52"/>
      <c r="F204" s="52"/>
      <c r="G204" s="52"/>
      <c r="H204" s="52"/>
    </row>
    <row r="205" spans="1:8" s="127" customFormat="1" ht="12.75" customHeight="1" x14ac:dyDescent="0.2">
      <c r="A205" s="52"/>
      <c r="B205" s="52"/>
      <c r="C205" s="141"/>
      <c r="D205" s="52"/>
      <c r="E205" s="52"/>
      <c r="F205" s="52"/>
      <c r="G205" s="52"/>
      <c r="H205" s="52"/>
    </row>
    <row r="206" spans="1:8" s="127" customFormat="1" ht="12.75" customHeight="1" x14ac:dyDescent="0.2">
      <c r="A206" s="52"/>
      <c r="B206" s="52"/>
      <c r="C206" s="141"/>
      <c r="D206" s="52"/>
      <c r="E206" s="52"/>
      <c r="F206" s="52"/>
      <c r="G206" s="52"/>
      <c r="H206" s="52"/>
    </row>
    <row r="207" spans="1:8" s="127" customFormat="1" x14ac:dyDescent="0.2">
      <c r="A207" s="52"/>
      <c r="B207" s="52"/>
      <c r="C207" s="141"/>
      <c r="D207" s="52"/>
      <c r="E207" s="52"/>
      <c r="F207" s="52"/>
      <c r="G207" s="52"/>
      <c r="H207" s="52"/>
    </row>
    <row r="208" spans="1:8" s="127" customFormat="1" x14ac:dyDescent="0.2">
      <c r="A208" s="52"/>
      <c r="B208" s="52"/>
      <c r="C208" s="141"/>
      <c r="D208" s="52"/>
      <c r="E208" s="52"/>
      <c r="F208" s="52"/>
      <c r="G208" s="52"/>
      <c r="H208" s="52"/>
    </row>
    <row r="209" spans="1:8" s="127" customFormat="1" x14ac:dyDescent="0.2">
      <c r="A209" s="52"/>
      <c r="B209" s="52"/>
      <c r="C209" s="141"/>
      <c r="D209" s="52"/>
      <c r="E209" s="52"/>
      <c r="F209" s="52"/>
      <c r="G209" s="52"/>
      <c r="H209" s="52"/>
    </row>
    <row r="210" spans="1:8" s="127" customFormat="1" ht="12.75" customHeight="1" x14ac:dyDescent="0.2">
      <c r="A210" s="52"/>
      <c r="B210" s="52"/>
      <c r="C210" s="141"/>
      <c r="D210" s="52"/>
      <c r="E210" s="52"/>
      <c r="F210" s="52"/>
      <c r="G210" s="52"/>
      <c r="H210" s="52"/>
    </row>
    <row r="211" spans="1:8" s="127" customFormat="1" ht="12.75" customHeight="1" x14ac:dyDescent="0.2">
      <c r="A211" s="52"/>
      <c r="B211" s="52"/>
      <c r="C211" s="141"/>
      <c r="D211" s="52"/>
      <c r="E211" s="52"/>
      <c r="F211" s="52"/>
      <c r="G211" s="52"/>
      <c r="H211" s="52"/>
    </row>
    <row r="212" spans="1:8" s="127" customFormat="1" ht="12.75" customHeight="1" x14ac:dyDescent="0.2">
      <c r="A212" s="52"/>
      <c r="B212" s="52"/>
      <c r="C212" s="141"/>
      <c r="D212" s="52"/>
      <c r="E212" s="52"/>
      <c r="F212" s="52"/>
      <c r="G212" s="52"/>
      <c r="H212" s="52"/>
    </row>
    <row r="213" spans="1:8" s="127" customFormat="1" ht="12.75" customHeight="1" x14ac:dyDescent="0.2">
      <c r="A213" s="52"/>
      <c r="B213" s="52"/>
      <c r="C213" s="141"/>
      <c r="D213" s="52"/>
      <c r="E213" s="52"/>
      <c r="F213" s="52"/>
      <c r="G213" s="52"/>
      <c r="H213" s="52"/>
    </row>
    <row r="214" spans="1:8" s="127" customFormat="1" ht="12.75" customHeight="1" x14ac:dyDescent="0.2">
      <c r="A214" s="52"/>
      <c r="B214" s="52"/>
      <c r="C214" s="141"/>
      <c r="D214" s="115"/>
      <c r="E214" s="52"/>
      <c r="F214" s="52"/>
      <c r="G214" s="52"/>
      <c r="H214" s="142"/>
    </row>
    <row r="215" spans="1:8" s="127" customFormat="1" ht="12.75" customHeight="1" x14ac:dyDescent="0.2">
      <c r="A215" s="52"/>
      <c r="B215" s="52"/>
      <c r="C215" s="141"/>
      <c r="D215" s="115"/>
      <c r="E215" s="52"/>
      <c r="F215" s="52"/>
      <c r="G215" s="52"/>
      <c r="H215" s="142"/>
    </row>
    <row r="216" spans="1:8" s="127" customFormat="1" ht="12.75" customHeight="1" x14ac:dyDescent="0.2">
      <c r="A216" s="52"/>
      <c r="B216" s="52"/>
      <c r="C216" s="141"/>
      <c r="D216" s="115"/>
      <c r="E216" s="52"/>
      <c r="F216" s="52"/>
      <c r="G216" s="52"/>
      <c r="H216" s="142"/>
    </row>
    <row r="217" spans="1:8" s="127" customFormat="1" ht="12.75" customHeight="1" x14ac:dyDescent="0.2">
      <c r="A217" s="52"/>
      <c r="B217" s="52"/>
      <c r="C217" s="141"/>
      <c r="D217" s="115"/>
      <c r="E217" s="52"/>
      <c r="F217" s="52"/>
      <c r="G217" s="52"/>
      <c r="H217" s="142"/>
    </row>
    <row r="218" spans="1:8" s="127" customFormat="1" ht="12.75" customHeight="1" x14ac:dyDescent="0.2">
      <c r="A218" s="52"/>
      <c r="B218" s="52"/>
      <c r="C218" s="141"/>
      <c r="D218" s="115"/>
      <c r="E218" s="52"/>
      <c r="F218" s="52"/>
      <c r="G218" s="52"/>
      <c r="H218" s="142"/>
    </row>
    <row r="219" spans="1:8" s="127" customFormat="1" ht="12.75" customHeight="1" x14ac:dyDescent="0.2">
      <c r="A219" s="52"/>
      <c r="B219" s="52"/>
      <c r="C219" s="141"/>
      <c r="D219" s="115"/>
      <c r="E219" s="52"/>
      <c r="F219" s="52"/>
      <c r="G219" s="52"/>
      <c r="H219" s="142"/>
    </row>
  </sheetData>
  <mergeCells count="8">
    <mergeCell ref="C165:G165"/>
    <mergeCell ref="B6:H6"/>
    <mergeCell ref="D10:G10"/>
    <mergeCell ref="B11:B12"/>
    <mergeCell ref="D11:D12"/>
    <mergeCell ref="E11:E12"/>
    <mergeCell ref="H11:H12"/>
    <mergeCell ref="B7:F7"/>
  </mergeCells>
  <phoneticPr fontId="15" type="noConversion"/>
  <pageMargins left="0.54" right="0.25" top="0.93" bottom="1.1100000000000001" header="0.3" footer="0.3"/>
  <pageSetup scale="89"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90"/>
  <sheetViews>
    <sheetView workbookViewId="0">
      <selection activeCell="K34" sqref="K34"/>
    </sheetView>
  </sheetViews>
  <sheetFormatPr baseColWidth="10" defaultRowHeight="12.75" x14ac:dyDescent="0.2"/>
  <cols>
    <col min="1" max="3" width="11.42578125" style="89"/>
    <col min="4" max="4" width="16.28515625" style="89" bestFit="1" customWidth="1"/>
    <col min="5" max="5" width="18.5703125" style="89" bestFit="1" customWidth="1"/>
    <col min="6" max="16384" width="11.42578125" style="89"/>
  </cols>
  <sheetData>
    <row r="2" spans="2:7" x14ac:dyDescent="0.2">
      <c r="B2" s="148" t="s">
        <v>91</v>
      </c>
    </row>
    <row r="3" spans="2:7" x14ac:dyDescent="0.2">
      <c r="B3" s="162" t="s">
        <v>87</v>
      </c>
      <c r="C3" s="162" t="s">
        <v>86</v>
      </c>
      <c r="D3" s="162" t="s">
        <v>85</v>
      </c>
      <c r="E3" s="162"/>
      <c r="F3" s="162" t="s">
        <v>84</v>
      </c>
      <c r="G3" s="162"/>
    </row>
    <row r="4" spans="2:7" x14ac:dyDescent="0.2">
      <c r="B4" s="162"/>
      <c r="C4" s="162"/>
      <c r="D4" s="149" t="s">
        <v>83</v>
      </c>
      <c r="E4" s="149" t="s">
        <v>82</v>
      </c>
      <c r="F4" s="149" t="s">
        <v>83</v>
      </c>
      <c r="G4" s="149" t="s">
        <v>82</v>
      </c>
    </row>
    <row r="6" spans="2:7" x14ac:dyDescent="0.2">
      <c r="B6" s="145">
        <v>0</v>
      </c>
      <c r="D6" s="89">
        <v>0</v>
      </c>
      <c r="E6" s="89">
        <v>0</v>
      </c>
    </row>
    <row r="7" spans="2:7" x14ac:dyDescent="0.2">
      <c r="B7" s="145"/>
      <c r="C7" s="89">
        <v>2.56</v>
      </c>
      <c r="F7" s="89">
        <f>ROUND(AVERAGE(D6:D8)*C7,2)</f>
        <v>9.83</v>
      </c>
      <c r="G7" s="89">
        <f>ROUND(AVERAGE(E6:E8)*C7,2)</f>
        <v>0</v>
      </c>
    </row>
    <row r="8" spans="2:7" x14ac:dyDescent="0.2">
      <c r="B8" s="145" t="s">
        <v>92</v>
      </c>
      <c r="D8" s="89">
        <v>7.68</v>
      </c>
      <c r="E8" s="89">
        <v>0</v>
      </c>
    </row>
    <row r="9" spans="2:7" x14ac:dyDescent="0.2">
      <c r="B9" s="145"/>
      <c r="C9" s="89">
        <v>10</v>
      </c>
      <c r="F9" s="89">
        <f>ROUND(AVERAGE(D8:D10)*C9,2)</f>
        <v>128.30000000000001</v>
      </c>
      <c r="G9" s="89">
        <f>ROUND(AVERAGE(E8:E10)*C9,2)</f>
        <v>0</v>
      </c>
    </row>
    <row r="10" spans="2:7" x14ac:dyDescent="0.2">
      <c r="B10" s="145" t="s">
        <v>93</v>
      </c>
      <c r="D10" s="89">
        <v>17.98</v>
      </c>
      <c r="E10" s="89">
        <v>0</v>
      </c>
    </row>
    <row r="11" spans="2:7" x14ac:dyDescent="0.2">
      <c r="B11" s="145"/>
      <c r="C11" s="89">
        <v>10</v>
      </c>
      <c r="F11" s="89">
        <f>ROUND(AVERAGE(D10:D12)*C11,2)</f>
        <v>165.7</v>
      </c>
      <c r="G11" s="89">
        <f>ROUND(AVERAGE(E10:E12)*C11,2)</f>
        <v>0</v>
      </c>
    </row>
    <row r="12" spans="2:7" x14ac:dyDescent="0.2">
      <c r="B12" s="145" t="s">
        <v>90</v>
      </c>
      <c r="D12" s="89">
        <v>15.16</v>
      </c>
      <c r="E12" s="89">
        <v>0</v>
      </c>
    </row>
    <row r="13" spans="2:7" x14ac:dyDescent="0.2">
      <c r="B13" s="145"/>
      <c r="C13" s="89">
        <v>10</v>
      </c>
      <c r="F13" s="89">
        <f>ROUND(AVERAGE(D12:D14)*C13,2)</f>
        <v>145.80000000000001</v>
      </c>
      <c r="G13" s="89">
        <f>ROUND(AVERAGE(E12:E14)*C13,2)</f>
        <v>0</v>
      </c>
    </row>
    <row r="14" spans="2:7" x14ac:dyDescent="0.2">
      <c r="B14" s="145" t="s">
        <v>89</v>
      </c>
      <c r="D14" s="89">
        <v>14</v>
      </c>
      <c r="E14" s="89">
        <v>0</v>
      </c>
    </row>
    <row r="15" spans="2:7" x14ac:dyDescent="0.2">
      <c r="B15" s="145"/>
      <c r="C15" s="89">
        <v>10</v>
      </c>
      <c r="F15" s="89">
        <f>ROUND(AVERAGE(D14:D16)*C15,2)</f>
        <v>149.5</v>
      </c>
      <c r="G15" s="89">
        <f>ROUND(AVERAGE(E14:E16)*C15,2)</f>
        <v>0</v>
      </c>
    </row>
    <row r="16" spans="2:7" x14ac:dyDescent="0.2">
      <c r="B16" s="145" t="s">
        <v>88</v>
      </c>
      <c r="D16" s="89">
        <v>15.9</v>
      </c>
      <c r="E16" s="89">
        <v>0</v>
      </c>
    </row>
    <row r="17" spans="2:7" x14ac:dyDescent="0.2">
      <c r="B17" s="145"/>
      <c r="C17" s="89">
        <v>10</v>
      </c>
      <c r="F17" s="89">
        <f>ROUND(AVERAGE(D16:D18)*C17,2)</f>
        <v>116.1</v>
      </c>
      <c r="G17" s="89">
        <f>ROUND(AVERAGE(E16:E18)*C17,2)</f>
        <v>0</v>
      </c>
    </row>
    <row r="18" spans="2:7" x14ac:dyDescent="0.2">
      <c r="B18" s="145" t="s">
        <v>94</v>
      </c>
      <c r="D18" s="89">
        <v>7.32</v>
      </c>
      <c r="E18" s="89">
        <v>0</v>
      </c>
    </row>
    <row r="19" spans="2:7" x14ac:dyDescent="0.2">
      <c r="B19" s="145"/>
      <c r="C19" s="89">
        <v>3.19</v>
      </c>
      <c r="F19" s="89">
        <f>ROUND(AVERAGE(D18:D20)*C19,2)</f>
        <v>11.68</v>
      </c>
      <c r="G19" s="89">
        <f>ROUND(AVERAGE(E18:E20)*C19,2)</f>
        <v>0</v>
      </c>
    </row>
    <row r="20" spans="2:7" x14ac:dyDescent="0.2">
      <c r="B20" s="145" t="s">
        <v>95</v>
      </c>
      <c r="D20" s="89">
        <v>0</v>
      </c>
      <c r="E20" s="89">
        <v>0</v>
      </c>
    </row>
    <row r="21" spans="2:7" x14ac:dyDescent="0.2">
      <c r="B21" s="145"/>
    </row>
    <row r="22" spans="2:7" x14ac:dyDescent="0.2">
      <c r="B22" s="145"/>
      <c r="E22" s="89" t="s">
        <v>81</v>
      </c>
      <c r="F22" s="89">
        <f>SUM(F5:F21)</f>
        <v>726.91000000000008</v>
      </c>
      <c r="G22" s="89">
        <f>SUM(G5:G21)</f>
        <v>0</v>
      </c>
    </row>
    <row r="23" spans="2:7" x14ac:dyDescent="0.2">
      <c r="B23" s="145"/>
    </row>
    <row r="24" spans="2:7" x14ac:dyDescent="0.2">
      <c r="B24" s="145"/>
    </row>
    <row r="25" spans="2:7" x14ac:dyDescent="0.2">
      <c r="B25" s="145"/>
    </row>
    <row r="26" spans="2:7" x14ac:dyDescent="0.2">
      <c r="B26" s="145"/>
    </row>
    <row r="27" spans="2:7" x14ac:dyDescent="0.2">
      <c r="C27" s="144" t="s">
        <v>80</v>
      </c>
      <c r="D27" s="89">
        <f>F22</f>
        <v>726.91000000000008</v>
      </c>
    </row>
    <row r="29" spans="2:7" x14ac:dyDescent="0.2">
      <c r="C29" s="144" t="s">
        <v>79</v>
      </c>
      <c r="D29" s="89">
        <f>G22</f>
        <v>0</v>
      </c>
    </row>
    <row r="33" spans="2:7" x14ac:dyDescent="0.2">
      <c r="B33" s="148" t="s">
        <v>96</v>
      </c>
    </row>
    <row r="34" spans="2:7" x14ac:dyDescent="0.2">
      <c r="B34" s="162" t="s">
        <v>87</v>
      </c>
      <c r="C34" s="162" t="s">
        <v>86</v>
      </c>
      <c r="D34" s="162" t="s">
        <v>85</v>
      </c>
      <c r="E34" s="162"/>
      <c r="F34" s="162" t="s">
        <v>84</v>
      </c>
      <c r="G34" s="162"/>
    </row>
    <row r="35" spans="2:7" x14ac:dyDescent="0.2">
      <c r="B35" s="162"/>
      <c r="C35" s="162"/>
      <c r="D35" s="149" t="s">
        <v>83</v>
      </c>
      <c r="E35" s="149" t="s">
        <v>82</v>
      </c>
      <c r="F35" s="149" t="s">
        <v>83</v>
      </c>
      <c r="G35" s="149" t="s">
        <v>82</v>
      </c>
    </row>
    <row r="37" spans="2:7" x14ac:dyDescent="0.2">
      <c r="B37" s="145">
        <v>0</v>
      </c>
      <c r="D37" s="89">
        <v>0</v>
      </c>
      <c r="E37" s="146">
        <v>0</v>
      </c>
    </row>
    <row r="38" spans="2:7" x14ac:dyDescent="0.2">
      <c r="B38" s="145"/>
      <c r="C38" s="89">
        <v>2.56</v>
      </c>
      <c r="E38" s="146"/>
      <c r="F38" s="89">
        <f>ROUND(AVERAGE(D37:D39)*C38,2)</f>
        <v>0</v>
      </c>
      <c r="G38" s="89">
        <f>ROUND(AVERAGE(E37:E39)*C38,2)</f>
        <v>3.35</v>
      </c>
    </row>
    <row r="39" spans="2:7" x14ac:dyDescent="0.2">
      <c r="B39" s="145" t="s">
        <v>92</v>
      </c>
      <c r="D39" s="89">
        <v>0</v>
      </c>
      <c r="E39" s="146">
        <v>2.62</v>
      </c>
    </row>
    <row r="40" spans="2:7" x14ac:dyDescent="0.2">
      <c r="B40" s="145"/>
      <c r="C40" s="89">
        <v>10</v>
      </c>
      <c r="E40" s="146"/>
      <c r="F40" s="89">
        <f>ROUND(AVERAGE(D39:D41)*C40,2)</f>
        <v>0</v>
      </c>
      <c r="G40" s="89">
        <f>ROUND(AVERAGE(E39:E41)*C40,2)</f>
        <v>42.15</v>
      </c>
    </row>
    <row r="41" spans="2:7" x14ac:dyDescent="0.2">
      <c r="B41" s="145" t="s">
        <v>93</v>
      </c>
      <c r="D41" s="89">
        <v>0</v>
      </c>
      <c r="E41" s="146">
        <v>5.81</v>
      </c>
    </row>
    <row r="42" spans="2:7" x14ac:dyDescent="0.2">
      <c r="B42" s="145"/>
      <c r="C42" s="89">
        <v>10</v>
      </c>
      <c r="E42" s="146"/>
      <c r="F42" s="89">
        <f>ROUND(AVERAGE(D41:D43)*C42,2)</f>
        <v>0</v>
      </c>
      <c r="G42" s="89">
        <f>ROUND(AVERAGE(E41:E43)*C42,2)</f>
        <v>58.05</v>
      </c>
    </row>
    <row r="43" spans="2:7" x14ac:dyDescent="0.2">
      <c r="B43" s="145" t="s">
        <v>90</v>
      </c>
      <c r="D43" s="89">
        <v>0</v>
      </c>
      <c r="E43" s="146">
        <v>5.8</v>
      </c>
    </row>
    <row r="44" spans="2:7" x14ac:dyDescent="0.2">
      <c r="B44" s="145"/>
      <c r="C44" s="89">
        <v>10</v>
      </c>
      <c r="E44" s="146"/>
      <c r="F44" s="89">
        <f>ROUND(AVERAGE(D43:D45)*C44,2)</f>
        <v>0</v>
      </c>
      <c r="G44" s="89">
        <f>ROUND(AVERAGE(E43:E45)*C44,2)</f>
        <v>57.95</v>
      </c>
    </row>
    <row r="45" spans="2:7" x14ac:dyDescent="0.2">
      <c r="B45" s="145" t="s">
        <v>89</v>
      </c>
      <c r="D45" s="89">
        <v>0</v>
      </c>
      <c r="E45" s="146">
        <v>5.79</v>
      </c>
    </row>
    <row r="46" spans="2:7" x14ac:dyDescent="0.2">
      <c r="B46" s="145"/>
      <c r="C46" s="89">
        <v>10</v>
      </c>
      <c r="E46" s="146"/>
      <c r="F46" s="89">
        <f>ROUND(AVERAGE(D45:D47)*C46,2)</f>
        <v>0</v>
      </c>
      <c r="G46" s="89">
        <f>ROUND(AVERAGE(E45:E47)*C46,2)</f>
        <v>58</v>
      </c>
    </row>
    <row r="47" spans="2:7" x14ac:dyDescent="0.2">
      <c r="B47" s="145" t="s">
        <v>88</v>
      </c>
      <c r="D47" s="89">
        <v>0</v>
      </c>
      <c r="E47" s="146">
        <v>5.81</v>
      </c>
    </row>
    <row r="48" spans="2:7" x14ac:dyDescent="0.2">
      <c r="B48" s="145"/>
      <c r="C48" s="89">
        <v>10</v>
      </c>
      <c r="E48" s="146"/>
      <c r="F48" s="89">
        <f>ROUND(AVERAGE(D47:D49)*C48,2)</f>
        <v>0</v>
      </c>
      <c r="G48" s="89">
        <f>ROUND(AVERAGE(E47:E49)*C48,2)</f>
        <v>45.1</v>
      </c>
    </row>
    <row r="49" spans="2:7" x14ac:dyDescent="0.2">
      <c r="B49" s="145" t="s">
        <v>94</v>
      </c>
      <c r="D49" s="89">
        <v>0</v>
      </c>
      <c r="E49" s="146">
        <v>3.21</v>
      </c>
    </row>
    <row r="50" spans="2:7" x14ac:dyDescent="0.2">
      <c r="B50" s="145"/>
      <c r="C50" s="89">
        <v>3.19</v>
      </c>
      <c r="E50" s="146"/>
      <c r="F50" s="89">
        <f>ROUND(AVERAGE(D49:D51)*C50,2)</f>
        <v>0</v>
      </c>
      <c r="G50" s="89">
        <f>ROUND(AVERAGE(E49:E51)*C50,2)</f>
        <v>5.12</v>
      </c>
    </row>
    <row r="51" spans="2:7" x14ac:dyDescent="0.2">
      <c r="B51" s="145" t="s">
        <v>95</v>
      </c>
      <c r="D51" s="89">
        <v>0</v>
      </c>
      <c r="E51" s="146">
        <v>0</v>
      </c>
    </row>
    <row r="52" spans="2:7" x14ac:dyDescent="0.2">
      <c r="B52" s="145"/>
    </row>
    <row r="53" spans="2:7" x14ac:dyDescent="0.2">
      <c r="B53" s="145"/>
      <c r="E53" s="89" t="s">
        <v>81</v>
      </c>
      <c r="F53" s="89">
        <f>SUM(F36:F52)</f>
        <v>0</v>
      </c>
      <c r="G53" s="89">
        <f>SUM(G36:G52)</f>
        <v>269.72000000000003</v>
      </c>
    </row>
    <row r="54" spans="2:7" x14ac:dyDescent="0.2">
      <c r="B54" s="145"/>
    </row>
    <row r="55" spans="2:7" x14ac:dyDescent="0.2">
      <c r="B55" s="145"/>
    </row>
    <row r="56" spans="2:7" x14ac:dyDescent="0.2">
      <c r="B56" s="145"/>
    </row>
    <row r="57" spans="2:7" x14ac:dyDescent="0.2">
      <c r="B57" s="145"/>
    </row>
    <row r="58" spans="2:7" x14ac:dyDescent="0.2">
      <c r="C58" s="144" t="s">
        <v>80</v>
      </c>
      <c r="D58" s="89">
        <f>F53</f>
        <v>0</v>
      </c>
    </row>
    <row r="60" spans="2:7" x14ac:dyDescent="0.2">
      <c r="C60" s="144" t="s">
        <v>79</v>
      </c>
      <c r="D60" s="89">
        <f>G53</f>
        <v>269.72000000000003</v>
      </c>
    </row>
    <row r="63" spans="2:7" x14ac:dyDescent="0.2">
      <c r="B63" s="148" t="s">
        <v>97</v>
      </c>
    </row>
    <row r="64" spans="2:7" x14ac:dyDescent="0.2">
      <c r="B64" s="161" t="s">
        <v>87</v>
      </c>
      <c r="C64" s="161" t="s">
        <v>86</v>
      </c>
      <c r="D64" s="161" t="s">
        <v>85</v>
      </c>
      <c r="E64" s="161"/>
      <c r="F64" s="161" t="s">
        <v>84</v>
      </c>
      <c r="G64" s="161"/>
    </row>
    <row r="65" spans="2:7" x14ac:dyDescent="0.2">
      <c r="B65" s="161"/>
      <c r="C65" s="161"/>
      <c r="D65" s="147" t="s">
        <v>83</v>
      </c>
      <c r="E65" s="147" t="s">
        <v>82</v>
      </c>
      <c r="F65" s="147" t="s">
        <v>83</v>
      </c>
      <c r="G65" s="147" t="s">
        <v>82</v>
      </c>
    </row>
    <row r="67" spans="2:7" x14ac:dyDescent="0.2">
      <c r="B67" s="145">
        <v>0</v>
      </c>
      <c r="D67" s="146">
        <v>0</v>
      </c>
      <c r="E67" s="146">
        <v>0</v>
      </c>
    </row>
    <row r="68" spans="2:7" x14ac:dyDescent="0.2">
      <c r="B68" s="145"/>
      <c r="C68" s="89">
        <v>2.56</v>
      </c>
      <c r="D68" s="146"/>
      <c r="E68" s="146"/>
      <c r="F68" s="89">
        <f>ROUND(AVERAGE(D67:D69)*C68,2)</f>
        <v>0</v>
      </c>
      <c r="G68" s="89">
        <f>ROUND(AVERAGE(E67:E69)*C68,2)</f>
        <v>2.2400000000000002</v>
      </c>
    </row>
    <row r="69" spans="2:7" x14ac:dyDescent="0.2">
      <c r="B69" s="145" t="s">
        <v>92</v>
      </c>
      <c r="D69" s="146">
        <v>0</v>
      </c>
      <c r="E69" s="146">
        <v>1.7470000000000001</v>
      </c>
    </row>
    <row r="70" spans="2:7" x14ac:dyDescent="0.2">
      <c r="B70" s="145"/>
      <c r="C70" s="89">
        <v>10</v>
      </c>
      <c r="D70" s="146"/>
      <c r="E70" s="146"/>
      <c r="F70" s="89">
        <f>ROUND(AVERAGE(D69:D71)*C70,2)</f>
        <v>0</v>
      </c>
      <c r="G70" s="89">
        <f>ROUND(AVERAGE(E69:E71)*C70,2)</f>
        <v>28.09</v>
      </c>
    </row>
    <row r="71" spans="2:7" x14ac:dyDescent="0.2">
      <c r="B71" s="145" t="s">
        <v>93</v>
      </c>
      <c r="D71" s="146">
        <v>0</v>
      </c>
      <c r="E71" s="146">
        <v>3.871</v>
      </c>
    </row>
    <row r="72" spans="2:7" x14ac:dyDescent="0.2">
      <c r="B72" s="145"/>
      <c r="C72" s="89">
        <v>10</v>
      </c>
      <c r="D72" s="146"/>
      <c r="E72" s="146"/>
      <c r="F72" s="89">
        <f>ROUND(AVERAGE(D71:D73)*C72,2)</f>
        <v>0</v>
      </c>
      <c r="G72" s="89">
        <f>ROUND(AVERAGE(E71:E73)*C72,2)</f>
        <v>38.69</v>
      </c>
    </row>
    <row r="73" spans="2:7" x14ac:dyDescent="0.2">
      <c r="B73" s="145" t="s">
        <v>90</v>
      </c>
      <c r="D73" s="146">
        <v>0</v>
      </c>
      <c r="E73" s="146">
        <v>3.8660000000000001</v>
      </c>
    </row>
    <row r="74" spans="2:7" x14ac:dyDescent="0.2">
      <c r="B74" s="145"/>
      <c r="C74" s="89">
        <v>10</v>
      </c>
      <c r="D74" s="146"/>
      <c r="E74" s="146"/>
      <c r="F74" s="89">
        <f>ROUND(AVERAGE(D73:D75)*C74,2)</f>
        <v>0</v>
      </c>
      <c r="G74" s="89">
        <f>ROUND(AVERAGE(E73:E75)*C74,2)</f>
        <v>38.65</v>
      </c>
    </row>
    <row r="75" spans="2:7" x14ac:dyDescent="0.2">
      <c r="B75" s="145" t="s">
        <v>89</v>
      </c>
      <c r="D75" s="146">
        <v>0</v>
      </c>
      <c r="E75" s="146">
        <v>3.863</v>
      </c>
    </row>
    <row r="76" spans="2:7" x14ac:dyDescent="0.2">
      <c r="B76" s="145"/>
      <c r="C76" s="89">
        <v>10</v>
      </c>
      <c r="D76" s="146"/>
      <c r="E76" s="146"/>
      <c r="F76" s="89">
        <f>ROUND(AVERAGE(D75:D77)*C76,2)</f>
        <v>0</v>
      </c>
      <c r="G76" s="89">
        <f>ROUND(AVERAGE(E75:E77)*C76,2)</f>
        <v>38.68</v>
      </c>
    </row>
    <row r="77" spans="2:7" x14ac:dyDescent="0.2">
      <c r="B77" s="145" t="s">
        <v>88</v>
      </c>
      <c r="D77" s="146">
        <v>0</v>
      </c>
      <c r="E77" s="146">
        <v>3.8730000000000002</v>
      </c>
    </row>
    <row r="78" spans="2:7" x14ac:dyDescent="0.2">
      <c r="B78" s="145"/>
      <c r="C78" s="89">
        <v>10</v>
      </c>
      <c r="D78" s="146"/>
      <c r="E78" s="146"/>
      <c r="F78" s="89">
        <f>ROUND(AVERAGE(D77:D79)*C78,2)</f>
        <v>0</v>
      </c>
      <c r="G78" s="89">
        <f>ROUND(AVERAGE(E77:E79)*C78,2)</f>
        <v>30.08</v>
      </c>
    </row>
    <row r="79" spans="2:7" x14ac:dyDescent="0.2">
      <c r="B79" s="145" t="s">
        <v>94</v>
      </c>
      <c r="D79" s="146">
        <v>0</v>
      </c>
      <c r="E79" s="146">
        <v>2.1419999999999999</v>
      </c>
    </row>
    <row r="80" spans="2:7" x14ac:dyDescent="0.2">
      <c r="B80" s="145"/>
      <c r="C80" s="89">
        <v>3.19</v>
      </c>
      <c r="D80" s="146"/>
      <c r="E80" s="146"/>
      <c r="F80" s="89">
        <f>ROUND(AVERAGE(D79:D81)*C80,2)</f>
        <v>0</v>
      </c>
      <c r="G80" s="89">
        <f>ROUND(AVERAGE(E79:E81)*C80,2)</f>
        <v>3.42</v>
      </c>
    </row>
    <row r="81" spans="2:7" x14ac:dyDescent="0.2">
      <c r="B81" s="145" t="s">
        <v>95</v>
      </c>
      <c r="D81" s="146">
        <v>0</v>
      </c>
      <c r="E81" s="146">
        <v>0</v>
      </c>
    </row>
    <row r="82" spans="2:7" x14ac:dyDescent="0.2">
      <c r="B82" s="145"/>
    </row>
    <row r="83" spans="2:7" x14ac:dyDescent="0.2">
      <c r="B83" s="145"/>
      <c r="E83" s="89" t="s">
        <v>81</v>
      </c>
      <c r="F83" s="89">
        <f>SUM(F66:F82)</f>
        <v>0</v>
      </c>
      <c r="G83" s="89">
        <f>SUM(G66:G82)</f>
        <v>179.85</v>
      </c>
    </row>
    <row r="84" spans="2:7" x14ac:dyDescent="0.2">
      <c r="B84" s="145"/>
    </row>
    <row r="85" spans="2:7" x14ac:dyDescent="0.2">
      <c r="B85" s="145"/>
    </row>
    <row r="86" spans="2:7" x14ac:dyDescent="0.2">
      <c r="B86" s="145"/>
    </row>
    <row r="87" spans="2:7" x14ac:dyDescent="0.2">
      <c r="B87" s="145"/>
    </row>
    <row r="88" spans="2:7" x14ac:dyDescent="0.2">
      <c r="C88" s="144" t="s">
        <v>80</v>
      </c>
      <c r="D88" s="89">
        <f>F83</f>
        <v>0</v>
      </c>
    </row>
    <row r="90" spans="2:7" x14ac:dyDescent="0.2">
      <c r="C90" s="144" t="s">
        <v>79</v>
      </c>
      <c r="D90" s="89">
        <f>G83</f>
        <v>179.85</v>
      </c>
    </row>
  </sheetData>
  <mergeCells count="12">
    <mergeCell ref="B64:B65"/>
    <mergeCell ref="C64:C65"/>
    <mergeCell ref="D64:E64"/>
    <mergeCell ref="F64:G64"/>
    <mergeCell ref="D3:E3"/>
    <mergeCell ref="F3:G3"/>
    <mergeCell ref="B3:B4"/>
    <mergeCell ref="C3:C4"/>
    <mergeCell ref="B34:B35"/>
    <mergeCell ref="C34:C35"/>
    <mergeCell ref="D34:E34"/>
    <mergeCell ref="F34:G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3"/>
  <sheetViews>
    <sheetView zoomScaleNormal="100" workbookViewId="0">
      <pane ySplit="14" topLeftCell="A15" activePane="bottomLeft" state="frozen"/>
      <selection pane="bottomLeft" activeCell="C15" sqref="C15"/>
    </sheetView>
  </sheetViews>
  <sheetFormatPr baseColWidth="10" defaultColWidth="11.42578125" defaultRowHeight="12.75" x14ac:dyDescent="0.2"/>
  <cols>
    <col min="1" max="1" width="6.42578125" style="18" customWidth="1"/>
    <col min="2" max="2" width="7.5703125" style="18" customWidth="1"/>
    <col min="3" max="3" width="42.85546875" style="88" customWidth="1"/>
    <col min="4" max="4" width="9.5703125" style="115" customWidth="1"/>
    <col min="5" max="5" width="7.5703125" style="18" customWidth="1"/>
    <col min="6" max="6" width="11.5703125" style="18" customWidth="1"/>
    <col min="7" max="7" width="13" style="18" customWidth="1"/>
    <col min="8" max="8" width="14.140625" style="89" customWidth="1"/>
    <col min="9" max="9" width="13.5703125" customWidth="1"/>
    <col min="10" max="10" width="23.85546875" customWidth="1"/>
    <col min="11" max="11" width="5.140625" customWidth="1"/>
    <col min="12" max="12" width="4.42578125" customWidth="1"/>
    <col min="14" max="14" width="10.140625" customWidth="1"/>
    <col min="15" max="15" width="7.5703125" style="18" customWidth="1"/>
    <col min="16" max="16384" width="11.42578125" style="18"/>
  </cols>
  <sheetData>
    <row r="1" spans="1:14" s="5" customFormat="1" ht="15.75" customHeight="1" x14ac:dyDescent="0.2">
      <c r="A1" s="1"/>
      <c r="B1" s="2"/>
      <c r="C1" s="3"/>
      <c r="D1" s="99"/>
      <c r="E1" s="2"/>
      <c r="F1" s="2"/>
      <c r="G1" s="2"/>
      <c r="H1" s="4"/>
      <c r="I1"/>
      <c r="J1"/>
      <c r="K1"/>
      <c r="L1"/>
      <c r="M1"/>
      <c r="N1"/>
    </row>
    <row r="2" spans="1:14" s="5" customFormat="1" ht="15.75" customHeight="1" x14ac:dyDescent="0.2">
      <c r="A2" s="1"/>
      <c r="B2" s="2"/>
      <c r="C2" s="3"/>
      <c r="D2" s="99"/>
      <c r="E2" s="2"/>
      <c r="F2" s="2"/>
      <c r="G2" s="2"/>
      <c r="H2" s="4"/>
      <c r="I2"/>
      <c r="J2"/>
      <c r="K2"/>
      <c r="L2"/>
      <c r="M2"/>
      <c r="N2"/>
    </row>
    <row r="3" spans="1:14" s="5" customFormat="1" ht="15.75" customHeight="1" x14ac:dyDescent="0.2">
      <c r="A3" s="1"/>
      <c r="B3" s="2"/>
      <c r="C3" s="3"/>
      <c r="D3" s="99"/>
      <c r="E3" s="2"/>
      <c r="F3" s="2"/>
      <c r="G3" s="2"/>
      <c r="H3" s="4"/>
      <c r="I3"/>
      <c r="J3"/>
      <c r="K3"/>
      <c r="L3"/>
      <c r="M3"/>
      <c r="N3"/>
    </row>
    <row r="4" spans="1:14" s="5" customFormat="1" ht="15.75" customHeight="1" x14ac:dyDescent="0.2">
      <c r="A4" s="1"/>
      <c r="B4" s="2"/>
      <c r="C4" s="3"/>
      <c r="D4" s="99"/>
      <c r="E4" s="2"/>
      <c r="F4" s="2"/>
      <c r="G4" s="2"/>
      <c r="H4" s="4"/>
      <c r="I4"/>
      <c r="J4"/>
      <c r="K4"/>
      <c r="L4"/>
      <c r="M4"/>
      <c r="N4"/>
    </row>
    <row r="5" spans="1:14" s="5" customFormat="1" ht="15.75" customHeight="1" x14ac:dyDescent="0.2">
      <c r="A5" s="1"/>
      <c r="B5" s="2"/>
      <c r="C5" s="3"/>
      <c r="D5" s="99"/>
      <c r="E5" s="2"/>
      <c r="F5" s="6"/>
      <c r="G5" s="2"/>
      <c r="H5" s="4"/>
      <c r="I5"/>
      <c r="J5"/>
      <c r="K5"/>
      <c r="L5"/>
      <c r="M5"/>
      <c r="N5"/>
    </row>
    <row r="6" spans="1:14" s="5" customFormat="1" ht="15.75" customHeight="1" x14ac:dyDescent="0.2">
      <c r="A6" s="1"/>
      <c r="B6" s="163" t="s">
        <v>0</v>
      </c>
      <c r="C6" s="163"/>
      <c r="D6" s="163"/>
      <c r="E6" s="163"/>
      <c r="F6" s="163"/>
      <c r="G6" s="163"/>
      <c r="H6" s="163"/>
      <c r="I6"/>
      <c r="J6"/>
      <c r="K6"/>
      <c r="L6"/>
      <c r="M6"/>
      <c r="N6"/>
    </row>
    <row r="7" spans="1:14" s="5" customFormat="1" ht="15.75" x14ac:dyDescent="0.2">
      <c r="A7" s="1"/>
      <c r="B7" s="91" t="s">
        <v>66</v>
      </c>
      <c r="C7" s="7"/>
      <c r="D7" s="100"/>
      <c r="E7" s="8"/>
      <c r="F7" s="8"/>
      <c r="G7" s="8"/>
      <c r="H7" s="8"/>
      <c r="I7"/>
      <c r="J7"/>
      <c r="K7"/>
      <c r="L7"/>
      <c r="M7"/>
      <c r="N7"/>
    </row>
    <row r="8" spans="1:14" s="5" customFormat="1" ht="15" x14ac:dyDescent="0.2">
      <c r="A8" s="1"/>
      <c r="B8" s="92" t="s">
        <v>65</v>
      </c>
      <c r="C8" s="9"/>
      <c r="D8" s="101"/>
      <c r="E8" s="10"/>
      <c r="F8" s="10"/>
      <c r="G8" s="11"/>
      <c r="H8" s="12"/>
      <c r="I8"/>
      <c r="J8"/>
      <c r="K8"/>
      <c r="L8"/>
      <c r="M8"/>
      <c r="N8"/>
    </row>
    <row r="9" spans="1:14" s="5" customFormat="1" ht="15" x14ac:dyDescent="0.2">
      <c r="A9" s="1"/>
      <c r="B9" s="90" t="s">
        <v>56</v>
      </c>
      <c r="C9" s="9"/>
      <c r="D9" s="101"/>
      <c r="E9" s="10"/>
      <c r="F9" s="10"/>
      <c r="G9" s="11"/>
      <c r="H9" s="12"/>
      <c r="I9"/>
      <c r="J9"/>
      <c r="K9"/>
      <c r="L9"/>
      <c r="M9"/>
      <c r="N9"/>
    </row>
    <row r="10" spans="1:14" s="5" customFormat="1" ht="15" x14ac:dyDescent="0.2">
      <c r="A10" s="1"/>
      <c r="B10" s="92" t="s">
        <v>54</v>
      </c>
      <c r="C10" s="9"/>
      <c r="D10" s="101"/>
      <c r="E10" s="10"/>
      <c r="F10" s="10"/>
      <c r="G10" s="11"/>
      <c r="H10" s="12"/>
      <c r="I10"/>
      <c r="J10"/>
      <c r="K10"/>
      <c r="L10"/>
      <c r="M10"/>
      <c r="N10"/>
    </row>
    <row r="11" spans="1:14" s="5" customFormat="1" ht="15" x14ac:dyDescent="0.2">
      <c r="A11" s="1"/>
      <c r="B11" s="92" t="s">
        <v>55</v>
      </c>
      <c r="C11" s="13"/>
      <c r="D11" s="102"/>
      <c r="E11" s="10"/>
      <c r="F11" s="10"/>
      <c r="G11" s="1" t="s">
        <v>1</v>
      </c>
      <c r="H11" s="12"/>
      <c r="I11"/>
      <c r="J11"/>
      <c r="K11"/>
      <c r="L11"/>
      <c r="M11"/>
      <c r="N11"/>
    </row>
    <row r="12" spans="1:14" ht="5.25" customHeight="1" thickBot="1" x14ac:dyDescent="0.25">
      <c r="A12" s="14"/>
      <c r="B12" s="15"/>
      <c r="C12" s="16"/>
      <c r="D12" s="158"/>
      <c r="E12" s="158"/>
      <c r="F12" s="158"/>
      <c r="G12" s="158"/>
      <c r="H12" s="17"/>
    </row>
    <row r="13" spans="1:14" ht="12.75" customHeight="1" x14ac:dyDescent="0.2">
      <c r="A13" s="14"/>
      <c r="B13" s="164" t="s">
        <v>2</v>
      </c>
      <c r="C13" s="19" t="s">
        <v>3</v>
      </c>
      <c r="D13" s="159" t="s">
        <v>4</v>
      </c>
      <c r="E13" s="166" t="s">
        <v>5</v>
      </c>
      <c r="F13" s="121" t="s">
        <v>6</v>
      </c>
      <c r="G13" s="121" t="s">
        <v>7</v>
      </c>
      <c r="H13" s="168" t="s">
        <v>8</v>
      </c>
    </row>
    <row r="14" spans="1:14" ht="15" thickBot="1" x14ac:dyDescent="0.25">
      <c r="A14" s="14"/>
      <c r="B14" s="165"/>
      <c r="C14" s="20"/>
      <c r="D14" s="160"/>
      <c r="E14" s="167"/>
      <c r="F14" s="122" t="s">
        <v>9</v>
      </c>
      <c r="G14" s="122" t="s">
        <v>10</v>
      </c>
      <c r="H14" s="169"/>
    </row>
    <row r="15" spans="1:14" customFormat="1" ht="14.25" x14ac:dyDescent="0.2">
      <c r="A15" s="14"/>
      <c r="B15" s="35"/>
      <c r="C15" s="22" t="s">
        <v>19</v>
      </c>
      <c r="D15" s="104"/>
      <c r="E15" s="36"/>
      <c r="F15" s="42"/>
      <c r="G15" s="43"/>
      <c r="H15" s="25">
        <f>SUM(G16:G18)</f>
        <v>397.75</v>
      </c>
    </row>
    <row r="16" spans="1:14" customFormat="1" ht="14.25" x14ac:dyDescent="0.2">
      <c r="A16" s="14"/>
      <c r="B16" s="44">
        <v>2.6</v>
      </c>
      <c r="C16" s="27" t="s">
        <v>22</v>
      </c>
      <c r="D16" s="116">
        <v>13.81</v>
      </c>
      <c r="E16" s="28" t="s">
        <v>15</v>
      </c>
      <c r="F16" s="29">
        <v>20.2501</v>
      </c>
      <c r="G16" s="30">
        <f>ROUND(F16*D16,2)</f>
        <v>279.64999999999998</v>
      </c>
      <c r="H16" s="39"/>
    </row>
    <row r="17" spans="1:14" customFormat="1" ht="14.25" x14ac:dyDescent="0.2">
      <c r="A17" s="14"/>
      <c r="B17" s="44">
        <v>2.7</v>
      </c>
      <c r="C17" s="27" t="s">
        <v>23</v>
      </c>
      <c r="D17" s="116">
        <v>2</v>
      </c>
      <c r="E17" s="28" t="s">
        <v>24</v>
      </c>
      <c r="F17" s="29">
        <v>59.050425000000004</v>
      </c>
      <c r="G17" s="30">
        <f>ROUND(F17*D17,2)</f>
        <v>118.1</v>
      </c>
      <c r="H17" s="39"/>
    </row>
    <row r="18" spans="1:14" customFormat="1" ht="15" thickBot="1" x14ac:dyDescent="0.25">
      <c r="A18" s="45"/>
      <c r="B18" s="46"/>
      <c r="C18" s="40"/>
      <c r="D18" s="103"/>
      <c r="E18" s="32"/>
      <c r="F18" s="33"/>
      <c r="G18" s="34"/>
      <c r="H18" s="41"/>
    </row>
    <row r="19" spans="1:14" customFormat="1" ht="14.25" x14ac:dyDescent="0.2">
      <c r="A19" s="14"/>
      <c r="B19" s="47">
        <v>3</v>
      </c>
      <c r="C19" s="22" t="s">
        <v>25</v>
      </c>
      <c r="D19" s="104"/>
      <c r="E19" s="36"/>
      <c r="F19" s="42"/>
      <c r="G19" s="43"/>
      <c r="H19" s="25">
        <f>SUM(G20:G24)</f>
        <v>1958.0600000000002</v>
      </c>
    </row>
    <row r="20" spans="1:14" customFormat="1" ht="14.25" x14ac:dyDescent="0.2">
      <c r="A20" s="14"/>
      <c r="B20" s="117">
        <v>3.01</v>
      </c>
      <c r="C20" s="118" t="s">
        <v>70</v>
      </c>
      <c r="D20" s="119">
        <f>30.49*6*0.95</f>
        <v>173.79299999999998</v>
      </c>
      <c r="E20" s="28" t="s">
        <v>16</v>
      </c>
      <c r="F20" s="57">
        <f>32.532764-F21</f>
        <v>2.9575239999999958</v>
      </c>
      <c r="G20" s="30">
        <f>ROUND(F20*D20,2)</f>
        <v>514</v>
      </c>
      <c r="H20" s="59"/>
    </row>
    <row r="21" spans="1:14" customFormat="1" ht="14.25" x14ac:dyDescent="0.2">
      <c r="A21" s="14"/>
      <c r="B21" s="94">
        <v>3.0199999999999996</v>
      </c>
      <c r="C21" s="31" t="s">
        <v>26</v>
      </c>
      <c r="D21" s="116">
        <v>42.16</v>
      </c>
      <c r="E21" s="28" t="s">
        <v>16</v>
      </c>
      <c r="F21" s="29">
        <v>29.575240000000004</v>
      </c>
      <c r="G21" s="30">
        <f>ROUND(F21*D21,2)</f>
        <v>1246.8900000000001</v>
      </c>
      <c r="H21" s="38"/>
    </row>
    <row r="22" spans="1:14" customFormat="1" ht="14.25" x14ac:dyDescent="0.2">
      <c r="A22" s="14"/>
      <c r="B22" s="94">
        <v>3.0799999999999996</v>
      </c>
      <c r="C22" s="31" t="s">
        <v>30</v>
      </c>
      <c r="D22" s="116">
        <v>17.2</v>
      </c>
      <c r="E22" s="28" t="s">
        <v>15</v>
      </c>
      <c r="F22" s="29">
        <v>24.424150000000004</v>
      </c>
      <c r="G22" s="30">
        <f>ROUND(F22*D22,2)</f>
        <v>420.1</v>
      </c>
      <c r="H22" s="39"/>
    </row>
    <row r="23" spans="1:14" ht="14.25" x14ac:dyDescent="0.2">
      <c r="A23" s="14"/>
      <c r="B23" s="94">
        <v>3.1199999999999997</v>
      </c>
      <c r="C23" s="31" t="s">
        <v>31</v>
      </c>
      <c r="D23" s="116">
        <v>-3.8</v>
      </c>
      <c r="E23" s="28" t="s">
        <v>15</v>
      </c>
      <c r="F23" s="29">
        <v>58.666800000000002</v>
      </c>
      <c r="G23" s="30">
        <f>ROUND(F23*D23,2)</f>
        <v>-222.93</v>
      </c>
      <c r="H23" s="39"/>
    </row>
    <row r="24" spans="1:14" ht="15" thickBot="1" x14ac:dyDescent="0.25">
      <c r="A24" s="14"/>
      <c r="B24" s="48"/>
      <c r="C24" s="40"/>
      <c r="D24" s="103"/>
      <c r="E24" s="32"/>
      <c r="F24" s="33"/>
      <c r="G24" s="34"/>
      <c r="H24" s="41"/>
    </row>
    <row r="25" spans="1:14" ht="14.25" x14ac:dyDescent="0.2">
      <c r="A25" s="14"/>
      <c r="B25" s="35">
        <v>4</v>
      </c>
      <c r="C25" s="49" t="s">
        <v>32</v>
      </c>
      <c r="D25" s="104"/>
      <c r="E25" s="36"/>
      <c r="F25" s="42"/>
      <c r="G25" s="43"/>
      <c r="H25" s="25">
        <f>SUM(G26:G29)</f>
        <v>2571.3599999999997</v>
      </c>
    </row>
    <row r="26" spans="1:14" ht="24" x14ac:dyDescent="0.2">
      <c r="A26" s="14"/>
      <c r="B26" s="44">
        <v>4.0999999999999996</v>
      </c>
      <c r="C26" s="27" t="s">
        <v>72</v>
      </c>
      <c r="D26" s="116">
        <v>52.800000000000004</v>
      </c>
      <c r="E26" s="28" t="s">
        <v>16</v>
      </c>
      <c r="F26" s="29">
        <v>7.43</v>
      </c>
      <c r="G26" s="30">
        <f>ROUND(F26*D26,2)</f>
        <v>392.3</v>
      </c>
      <c r="H26" s="38"/>
    </row>
    <row r="27" spans="1:14" ht="14.25" x14ac:dyDescent="0.2">
      <c r="A27" s="14"/>
      <c r="B27" s="44">
        <v>4.4000000000000004</v>
      </c>
      <c r="C27" s="27" t="s">
        <v>64</v>
      </c>
      <c r="D27" s="116">
        <f>9+(8.65*7)-9</f>
        <v>60.550000000000011</v>
      </c>
      <c r="E27" s="28" t="s">
        <v>15</v>
      </c>
      <c r="F27" s="29">
        <v>19.831299999999999</v>
      </c>
      <c r="G27" s="30">
        <f>ROUND(F27*D27,2)</f>
        <v>1200.79</v>
      </c>
      <c r="H27" s="50"/>
    </row>
    <row r="28" spans="1:14" s="52" customFormat="1" ht="24" x14ac:dyDescent="0.2">
      <c r="A28" s="51"/>
      <c r="B28" s="44">
        <v>4.8</v>
      </c>
      <c r="C28" s="37" t="s">
        <v>57</v>
      </c>
      <c r="D28" s="116">
        <f>9+(5.85*3+7.65*2)-9</f>
        <v>32.849999999999994</v>
      </c>
      <c r="E28" s="28" t="s">
        <v>15</v>
      </c>
      <c r="F28" s="29">
        <v>29.78</v>
      </c>
      <c r="G28" s="30">
        <f>ROUND(F28*D28,2)</f>
        <v>978.27</v>
      </c>
      <c r="H28" s="38"/>
      <c r="I28"/>
      <c r="J28"/>
      <c r="K28"/>
      <c r="L28"/>
      <c r="M28"/>
      <c r="N28"/>
    </row>
    <row r="29" spans="1:14" ht="15" thickBot="1" x14ac:dyDescent="0.25">
      <c r="A29" s="14"/>
      <c r="B29" s="48"/>
      <c r="C29" s="40"/>
      <c r="D29" s="103"/>
      <c r="E29" s="32"/>
      <c r="F29" s="33"/>
      <c r="G29" s="34"/>
      <c r="H29" s="53"/>
    </row>
    <row r="30" spans="1:14" customFormat="1" ht="14.25" x14ac:dyDescent="0.2">
      <c r="A30" s="14"/>
      <c r="B30" s="35">
        <v>11</v>
      </c>
      <c r="C30" s="22" t="s">
        <v>34</v>
      </c>
      <c r="D30" s="104"/>
      <c r="E30" s="36"/>
      <c r="F30" s="42"/>
      <c r="G30" s="43"/>
      <c r="H30" s="25">
        <f>SUM(G31:G35)</f>
        <v>4.1400000000000006</v>
      </c>
    </row>
    <row r="31" spans="1:14" customFormat="1" ht="14.25" x14ac:dyDescent="0.2">
      <c r="A31" s="14"/>
      <c r="B31" s="54">
        <v>11.1</v>
      </c>
      <c r="C31" s="55" t="s">
        <v>59</v>
      </c>
      <c r="D31" s="105"/>
      <c r="E31" s="56"/>
      <c r="F31" s="57"/>
      <c r="G31" s="58"/>
      <c r="H31" s="38"/>
    </row>
    <row r="32" spans="1:14" customFormat="1" ht="14.25" x14ac:dyDescent="0.2">
      <c r="A32" s="14"/>
      <c r="B32" s="96" t="s">
        <v>68</v>
      </c>
      <c r="C32" s="97" t="s">
        <v>60</v>
      </c>
      <c r="D32" s="119">
        <f>12.6*1.15-(12.6*1.1)</f>
        <v>0.62999999999999723</v>
      </c>
      <c r="E32" s="56" t="s">
        <v>15</v>
      </c>
      <c r="F32" s="57">
        <v>1.125</v>
      </c>
      <c r="G32" s="30">
        <f>ROUND(F32*D32,2)</f>
        <v>0.71</v>
      </c>
      <c r="H32" s="38"/>
    </row>
    <row r="33" spans="1:8" customFormat="1" ht="14.25" x14ac:dyDescent="0.2">
      <c r="A33" s="14"/>
      <c r="B33" s="98">
        <v>11.2</v>
      </c>
      <c r="C33" s="93" t="s">
        <v>61</v>
      </c>
      <c r="D33" s="95"/>
      <c r="E33" s="28"/>
      <c r="F33" s="29"/>
      <c r="G33" s="30"/>
      <c r="H33" s="38"/>
    </row>
    <row r="34" spans="1:8" customFormat="1" ht="14.25" x14ac:dyDescent="0.2">
      <c r="A34" s="14"/>
      <c r="B34" s="26" t="s">
        <v>69</v>
      </c>
      <c r="C34" s="37" t="s">
        <v>62</v>
      </c>
      <c r="D34" s="116">
        <f>22*1.15-(22*1.1)</f>
        <v>1.0999999999999943</v>
      </c>
      <c r="E34" s="28" t="s">
        <v>15</v>
      </c>
      <c r="F34" s="29">
        <v>3.12</v>
      </c>
      <c r="G34" s="30">
        <f>ROUND(F34*D34,2)</f>
        <v>3.43</v>
      </c>
      <c r="H34" s="38"/>
    </row>
    <row r="35" spans="1:8" customFormat="1" ht="14.25" x14ac:dyDescent="0.2">
      <c r="A35" s="14"/>
      <c r="B35" s="66"/>
      <c r="C35" s="67"/>
      <c r="D35" s="105"/>
      <c r="E35" s="56"/>
      <c r="F35" s="57"/>
      <c r="G35" s="58"/>
      <c r="H35" s="68"/>
    </row>
    <row r="36" spans="1:8" customFormat="1" ht="15" thickBot="1" x14ac:dyDescent="0.25">
      <c r="A36" s="14"/>
      <c r="B36" s="65"/>
      <c r="C36" s="69"/>
      <c r="D36" s="107"/>
      <c r="E36" s="56"/>
      <c r="F36" s="62"/>
      <c r="G36" s="58"/>
      <c r="H36" s="64"/>
    </row>
    <row r="37" spans="1:8" customFormat="1" ht="14.25" x14ac:dyDescent="0.2">
      <c r="A37" s="14"/>
      <c r="B37" s="35">
        <v>13</v>
      </c>
      <c r="C37" s="22" t="s">
        <v>58</v>
      </c>
      <c r="D37" s="104"/>
      <c r="E37" s="36"/>
      <c r="F37" s="42"/>
      <c r="G37" s="43"/>
      <c r="H37" s="25">
        <f>SUM(G38:G39)</f>
        <v>175</v>
      </c>
    </row>
    <row r="38" spans="1:8" customFormat="1" ht="36" x14ac:dyDescent="0.2">
      <c r="A38" s="14"/>
      <c r="B38" s="44">
        <v>13.6</v>
      </c>
      <c r="C38" s="27" t="s">
        <v>67</v>
      </c>
      <c r="D38" s="116">
        <v>1</v>
      </c>
      <c r="E38" s="28" t="s">
        <v>24</v>
      </c>
      <c r="F38" s="29">
        <v>175</v>
      </c>
      <c r="G38" s="30">
        <f>ROUND(F38*D38,2)</f>
        <v>175</v>
      </c>
      <c r="H38" s="38"/>
    </row>
    <row r="39" spans="1:8" customFormat="1" ht="15" thickBot="1" x14ac:dyDescent="0.25">
      <c r="A39" s="14"/>
      <c r="B39" s="60"/>
      <c r="C39" s="61"/>
      <c r="D39" s="106"/>
      <c r="E39" s="56"/>
      <c r="F39" s="62"/>
      <c r="G39" s="63"/>
      <c r="H39" s="70"/>
    </row>
    <row r="40" spans="1:8" customFormat="1" ht="14.25" x14ac:dyDescent="0.2">
      <c r="A40" s="14"/>
      <c r="B40" s="35">
        <v>16</v>
      </c>
      <c r="C40" s="22" t="s">
        <v>45</v>
      </c>
      <c r="D40" s="104"/>
      <c r="E40" s="36"/>
      <c r="F40" s="42"/>
      <c r="G40" s="43"/>
      <c r="H40" s="25">
        <f>SUM(G41:G42)</f>
        <v>2769.49</v>
      </c>
    </row>
    <row r="41" spans="1:8" customFormat="1" ht="36" x14ac:dyDescent="0.2">
      <c r="A41" s="14"/>
      <c r="B41" s="26">
        <v>16.100000000000001</v>
      </c>
      <c r="C41" s="37" t="s">
        <v>63</v>
      </c>
      <c r="D41" s="95">
        <v>1</v>
      </c>
      <c r="E41" s="28" t="s">
        <v>13</v>
      </c>
      <c r="F41" s="120">
        <v>103.37</v>
      </c>
      <c r="G41" s="30">
        <f>ROUND(F41*D41,2)</f>
        <v>103.37</v>
      </c>
      <c r="H41" s="39"/>
    </row>
    <row r="42" spans="1:8" customFormat="1" ht="60" x14ac:dyDescent="0.2">
      <c r="A42" s="14"/>
      <c r="B42" s="26">
        <v>16.3</v>
      </c>
      <c r="C42" s="37" t="s">
        <v>71</v>
      </c>
      <c r="D42" s="95">
        <v>1</v>
      </c>
      <c r="E42" s="28" t="s">
        <v>13</v>
      </c>
      <c r="F42" s="120">
        <v>2666.1162319299638</v>
      </c>
      <c r="G42" s="30">
        <f>ROUND(F42*D42,2)</f>
        <v>2666.12</v>
      </c>
      <c r="H42" s="39"/>
    </row>
    <row r="43" spans="1:8" customFormat="1" ht="12.75" customHeight="1" thickBot="1" x14ac:dyDescent="0.25">
      <c r="A43" s="18"/>
      <c r="B43" s="14"/>
      <c r="C43" s="87"/>
      <c r="D43" s="114"/>
      <c r="E43" s="14"/>
      <c r="F43" s="17"/>
      <c r="G43" s="14"/>
      <c r="H43" s="17"/>
    </row>
    <row r="44" spans="1:8" customFormat="1" ht="12.75" customHeight="1" x14ac:dyDescent="0.2">
      <c r="A44" s="18"/>
      <c r="B44" s="21" t="s">
        <v>46</v>
      </c>
      <c r="C44" s="22" t="s">
        <v>47</v>
      </c>
      <c r="D44" s="108"/>
      <c r="E44" s="24"/>
      <c r="F44" s="74"/>
      <c r="G44" s="74"/>
      <c r="H44" s="75">
        <f>SUM(H15:H42)</f>
        <v>7875.8</v>
      </c>
    </row>
    <row r="45" spans="1:8" customFormat="1" ht="12.75" customHeight="1" thickBot="1" x14ac:dyDescent="0.25">
      <c r="A45" s="18"/>
      <c r="B45" s="46"/>
      <c r="C45" s="72"/>
      <c r="D45" s="109"/>
      <c r="E45" s="76"/>
      <c r="F45" s="77"/>
      <c r="G45" s="78"/>
      <c r="H45" s="53"/>
    </row>
    <row r="46" spans="1:8" customFormat="1" ht="12.75" customHeight="1" x14ac:dyDescent="0.2">
      <c r="A46" s="18"/>
      <c r="B46" s="35" t="s">
        <v>48</v>
      </c>
      <c r="C46" s="79" t="s">
        <v>49</v>
      </c>
      <c r="D46" s="110">
        <v>0.2</v>
      </c>
      <c r="E46" s="23"/>
      <c r="F46" s="36"/>
      <c r="G46" s="43"/>
      <c r="H46" s="25">
        <f>ROUND(H44*D46,2)</f>
        <v>1575.16</v>
      </c>
    </row>
    <row r="47" spans="1:8" customFormat="1" ht="12.75" customHeight="1" thickBot="1" x14ac:dyDescent="0.25">
      <c r="A47" s="18"/>
      <c r="B47" s="71"/>
      <c r="C47" s="72"/>
      <c r="D47" s="109"/>
      <c r="E47" s="80"/>
      <c r="F47" s="32"/>
      <c r="G47" s="34"/>
      <c r="H47" s="81"/>
    </row>
    <row r="48" spans="1:8" customFormat="1" ht="12.75" customHeight="1" x14ac:dyDescent="0.2">
      <c r="A48" s="18"/>
      <c r="B48" s="35" t="s">
        <v>50</v>
      </c>
      <c r="C48" s="79" t="s">
        <v>51</v>
      </c>
      <c r="D48" s="110">
        <v>0.13</v>
      </c>
      <c r="E48" s="23"/>
      <c r="F48" s="36"/>
      <c r="G48" s="43"/>
      <c r="H48" s="25">
        <f>ROUND(SUM(H44:H46)*D48,2)</f>
        <v>1228.6199999999999</v>
      </c>
    </row>
    <row r="49" spans="1:8" customFormat="1" ht="21" customHeight="1" thickBot="1" x14ac:dyDescent="0.25">
      <c r="A49" s="18"/>
      <c r="B49" s="71"/>
      <c r="C49" s="40"/>
      <c r="D49" s="109"/>
      <c r="E49" s="80"/>
      <c r="F49" s="32"/>
      <c r="G49" s="34"/>
      <c r="H49" s="73"/>
    </row>
    <row r="50" spans="1:8" customFormat="1" ht="21" customHeight="1" thickBot="1" x14ac:dyDescent="0.25">
      <c r="A50" s="18"/>
      <c r="B50" s="82" t="s">
        <v>52</v>
      </c>
      <c r="C50" s="83" t="s">
        <v>53</v>
      </c>
      <c r="D50" s="111"/>
      <c r="E50" s="84"/>
      <c r="F50" s="85"/>
      <c r="G50" s="84"/>
      <c r="H50" s="86">
        <f>SUM(H44:H48)</f>
        <v>10679.580000000002</v>
      </c>
    </row>
    <row r="52" spans="1:8" customFormat="1" x14ac:dyDescent="0.2">
      <c r="A52" s="18"/>
      <c r="B52" s="18"/>
      <c r="C52" s="88"/>
      <c r="D52" s="52"/>
      <c r="E52" s="18"/>
      <c r="F52" s="18"/>
      <c r="G52" s="18"/>
      <c r="H52" s="18"/>
    </row>
    <row r="53" spans="1:8" customFormat="1" x14ac:dyDescent="0.2">
      <c r="A53" s="18"/>
      <c r="B53" s="18"/>
      <c r="C53" s="88"/>
      <c r="D53" s="52"/>
      <c r="E53" s="18"/>
      <c r="F53" s="18"/>
      <c r="G53" s="18"/>
      <c r="H53" s="18"/>
    </row>
    <row r="54" spans="1:8" customFormat="1" x14ac:dyDescent="0.2">
      <c r="A54" s="18"/>
      <c r="B54" s="18"/>
      <c r="C54" s="88"/>
      <c r="D54" s="52"/>
      <c r="E54" s="18"/>
      <c r="F54" s="18"/>
      <c r="G54" s="18"/>
      <c r="H54" s="18"/>
    </row>
    <row r="55" spans="1:8" customFormat="1" x14ac:dyDescent="0.2">
      <c r="A55" s="18"/>
      <c r="B55" s="18"/>
      <c r="C55" s="88"/>
      <c r="D55" s="52"/>
      <c r="E55" s="18"/>
      <c r="F55" s="18"/>
      <c r="G55" s="18"/>
      <c r="H55" s="18"/>
    </row>
    <row r="56" spans="1:8" customFormat="1" x14ac:dyDescent="0.2">
      <c r="A56" s="18"/>
      <c r="B56" s="18"/>
      <c r="C56" s="88"/>
      <c r="D56" s="52"/>
      <c r="E56" s="18"/>
      <c r="F56" s="18"/>
      <c r="G56" s="18"/>
      <c r="H56" s="18"/>
    </row>
    <row r="57" spans="1:8" customFormat="1" x14ac:dyDescent="0.2">
      <c r="A57" s="18"/>
      <c r="B57" s="18"/>
      <c r="C57" s="88"/>
      <c r="D57" s="52"/>
      <c r="E57" s="18"/>
      <c r="F57" s="18"/>
      <c r="G57" s="18"/>
      <c r="H57" s="18"/>
    </row>
    <row r="58" spans="1:8" customFormat="1" ht="12.75" customHeight="1" x14ac:dyDescent="0.2">
      <c r="A58" s="18"/>
      <c r="B58" s="18"/>
      <c r="C58" s="88"/>
      <c r="D58" s="52"/>
      <c r="E58" s="18"/>
      <c r="F58" s="18"/>
      <c r="G58" s="18"/>
      <c r="H58" s="18"/>
    </row>
    <row r="59" spans="1:8" customFormat="1" ht="12.75" customHeight="1" x14ac:dyDescent="0.2">
      <c r="A59" s="18"/>
      <c r="B59" s="18"/>
      <c r="C59" s="88"/>
      <c r="D59" s="52"/>
      <c r="E59" s="18"/>
      <c r="F59" s="18"/>
      <c r="G59" s="18"/>
      <c r="H59" s="18"/>
    </row>
    <row r="60" spans="1:8" customFormat="1" ht="12.75" customHeight="1" x14ac:dyDescent="0.2">
      <c r="A60" s="18"/>
      <c r="B60" s="18"/>
      <c r="C60" s="88"/>
      <c r="D60" s="52"/>
      <c r="E60" s="18"/>
      <c r="F60" s="18"/>
      <c r="G60" s="18"/>
      <c r="H60" s="18"/>
    </row>
    <row r="61" spans="1:8" customFormat="1" ht="12.75" customHeight="1" x14ac:dyDescent="0.2">
      <c r="A61" s="18"/>
      <c r="B61" s="18"/>
      <c r="C61" s="88"/>
      <c r="D61" s="52"/>
      <c r="E61" s="18"/>
      <c r="F61" s="18"/>
      <c r="G61" s="18"/>
      <c r="H61" s="18"/>
    </row>
    <row r="62" spans="1:8" customFormat="1" ht="12.75" customHeight="1" x14ac:dyDescent="0.2">
      <c r="A62" s="18"/>
      <c r="B62" s="18"/>
      <c r="C62" s="88"/>
      <c r="D62" s="52"/>
      <c r="E62" s="18"/>
      <c r="F62" s="18"/>
      <c r="G62" s="18"/>
      <c r="H62" s="18"/>
    </row>
    <row r="63" spans="1:8" customFormat="1" ht="12.75" customHeight="1" x14ac:dyDescent="0.2">
      <c r="A63" s="18"/>
      <c r="B63" s="18"/>
      <c r="C63" s="88"/>
      <c r="D63" s="52"/>
      <c r="E63" s="18"/>
      <c r="F63" s="18"/>
      <c r="G63" s="18"/>
      <c r="H63" s="18"/>
    </row>
    <row r="64" spans="1:8" customFormat="1" x14ac:dyDescent="0.2">
      <c r="A64" s="18"/>
      <c r="B64" s="18"/>
      <c r="C64" s="88"/>
      <c r="D64" s="52"/>
      <c r="E64" s="18"/>
      <c r="F64" s="18"/>
      <c r="G64" s="18"/>
      <c r="H64" s="18"/>
    </row>
    <row r="65" spans="1:8" customFormat="1" x14ac:dyDescent="0.2">
      <c r="A65" s="18"/>
      <c r="B65" s="18"/>
      <c r="C65" s="88"/>
      <c r="D65" s="52"/>
      <c r="E65" s="18"/>
      <c r="F65" s="18"/>
      <c r="G65" s="18"/>
      <c r="H65" s="18"/>
    </row>
    <row r="66" spans="1:8" customFormat="1" x14ac:dyDescent="0.2">
      <c r="A66" s="18"/>
      <c r="B66" s="18"/>
      <c r="C66" s="88"/>
      <c r="D66" s="52"/>
      <c r="E66" s="18"/>
      <c r="F66" s="18"/>
      <c r="G66" s="18"/>
      <c r="H66" s="18"/>
    </row>
    <row r="67" spans="1:8" customFormat="1" x14ac:dyDescent="0.2">
      <c r="A67" s="18"/>
      <c r="B67" s="18"/>
      <c r="C67" s="88"/>
      <c r="D67" s="52"/>
      <c r="E67" s="18"/>
      <c r="F67" s="18"/>
      <c r="G67" s="18"/>
      <c r="H67" s="18"/>
    </row>
    <row r="68" spans="1:8" customFormat="1" x14ac:dyDescent="0.2">
      <c r="A68" s="18"/>
      <c r="B68" s="18"/>
      <c r="C68" s="88"/>
      <c r="D68" s="52"/>
      <c r="E68" s="18"/>
      <c r="F68" s="18"/>
      <c r="G68" s="18"/>
      <c r="H68" s="18"/>
    </row>
    <row r="69" spans="1:8" customFormat="1" x14ac:dyDescent="0.2">
      <c r="A69" s="18"/>
      <c r="B69" s="18"/>
      <c r="C69" s="88"/>
      <c r="D69" s="52"/>
      <c r="E69" s="18"/>
      <c r="F69" s="18"/>
      <c r="G69" s="18"/>
      <c r="H69" s="18"/>
    </row>
    <row r="70" spans="1:8" customFormat="1" ht="12.75" customHeight="1" x14ac:dyDescent="0.2">
      <c r="A70" s="18"/>
      <c r="B70" s="18"/>
      <c r="C70" s="88"/>
      <c r="D70" s="52"/>
      <c r="E70" s="18"/>
      <c r="F70" s="18"/>
      <c r="G70" s="18"/>
      <c r="H70" s="18"/>
    </row>
    <row r="71" spans="1:8" customFormat="1" ht="12.75" customHeight="1" x14ac:dyDescent="0.2">
      <c r="A71" s="18"/>
      <c r="B71" s="18"/>
      <c r="C71" s="88"/>
      <c r="D71" s="52"/>
      <c r="E71" s="18"/>
      <c r="F71" s="18"/>
      <c r="G71" s="18"/>
      <c r="H71" s="18"/>
    </row>
    <row r="72" spans="1:8" customFormat="1" ht="12.75" customHeight="1" x14ac:dyDescent="0.2">
      <c r="A72" s="18"/>
      <c r="B72" s="18"/>
      <c r="C72" s="88"/>
      <c r="D72" s="52"/>
      <c r="E72" s="18"/>
      <c r="F72" s="18"/>
      <c r="G72" s="18"/>
      <c r="H72" s="18"/>
    </row>
    <row r="73" spans="1:8" customFormat="1" x14ac:dyDescent="0.2">
      <c r="A73" s="18"/>
      <c r="B73" s="18"/>
      <c r="C73" s="88"/>
      <c r="D73" s="52"/>
      <c r="E73" s="18"/>
      <c r="F73" s="18"/>
      <c r="G73" s="18"/>
      <c r="H73" s="18"/>
    </row>
    <row r="74" spans="1:8" customFormat="1" x14ac:dyDescent="0.2">
      <c r="A74" s="18"/>
      <c r="B74" s="18"/>
      <c r="C74" s="88"/>
      <c r="D74" s="52"/>
      <c r="E74" s="18"/>
      <c r="F74" s="18"/>
      <c r="G74" s="18"/>
      <c r="H74" s="18"/>
    </row>
    <row r="75" spans="1:8" customFormat="1" x14ac:dyDescent="0.2">
      <c r="A75" s="18"/>
      <c r="B75" s="18"/>
      <c r="C75" s="88"/>
      <c r="D75" s="52"/>
      <c r="E75" s="18"/>
      <c r="F75" s="18"/>
      <c r="G75" s="18"/>
      <c r="H75" s="18"/>
    </row>
    <row r="76" spans="1:8" customFormat="1" x14ac:dyDescent="0.2">
      <c r="A76" s="18"/>
      <c r="B76" s="18"/>
      <c r="C76" s="88"/>
      <c r="D76" s="52"/>
      <c r="E76" s="18"/>
      <c r="F76" s="18"/>
      <c r="G76" s="18"/>
      <c r="H76" s="18"/>
    </row>
    <row r="77" spans="1:8" customFormat="1" ht="12.75" customHeight="1" x14ac:dyDescent="0.2">
      <c r="A77" s="18"/>
      <c r="B77" s="18"/>
      <c r="C77" s="88"/>
      <c r="D77" s="52"/>
      <c r="E77" s="18"/>
      <c r="F77" s="18"/>
      <c r="G77" s="18"/>
      <c r="H77" s="18"/>
    </row>
    <row r="78" spans="1:8" customFormat="1" ht="12.75" customHeight="1" x14ac:dyDescent="0.2">
      <c r="A78" s="18"/>
      <c r="B78" s="18"/>
      <c r="C78" s="88"/>
      <c r="D78" s="52"/>
      <c r="E78" s="18"/>
      <c r="F78" s="18"/>
      <c r="G78" s="18"/>
      <c r="H78" s="18"/>
    </row>
    <row r="79" spans="1:8" customFormat="1" ht="12.75" customHeight="1" x14ac:dyDescent="0.2">
      <c r="A79" s="18"/>
      <c r="B79" s="18"/>
      <c r="C79" s="88"/>
      <c r="D79" s="52"/>
      <c r="E79" s="18"/>
      <c r="F79" s="18"/>
      <c r="G79" s="18"/>
      <c r="H79" s="18"/>
    </row>
    <row r="80" spans="1:8" customFormat="1" ht="12.75" customHeight="1" x14ac:dyDescent="0.2">
      <c r="A80" s="18"/>
      <c r="B80" s="18"/>
      <c r="C80" s="88"/>
      <c r="D80" s="52"/>
      <c r="E80" s="18"/>
      <c r="F80" s="18"/>
      <c r="G80" s="18"/>
      <c r="H80" s="18"/>
    </row>
    <row r="81" spans="1:8" customFormat="1" x14ac:dyDescent="0.2">
      <c r="A81" s="18"/>
      <c r="B81" s="18"/>
      <c r="C81" s="88"/>
      <c r="D81" s="52"/>
      <c r="E81" s="18"/>
      <c r="F81" s="18"/>
      <c r="G81" s="18"/>
      <c r="H81" s="18"/>
    </row>
    <row r="82" spans="1:8" customFormat="1" x14ac:dyDescent="0.2">
      <c r="A82" s="18"/>
      <c r="B82" s="18"/>
      <c r="C82" s="88"/>
      <c r="D82" s="52"/>
      <c r="E82" s="18"/>
      <c r="F82" s="18"/>
      <c r="G82" s="18"/>
      <c r="H82" s="18"/>
    </row>
    <row r="83" spans="1:8" customFormat="1" x14ac:dyDescent="0.2">
      <c r="A83" s="18"/>
      <c r="B83" s="18"/>
      <c r="C83" s="88"/>
      <c r="D83" s="52"/>
      <c r="E83" s="18"/>
      <c r="F83" s="18"/>
      <c r="G83" s="18"/>
      <c r="H83" s="18"/>
    </row>
    <row r="84" spans="1:8" customFormat="1" ht="12.75" customHeight="1" x14ac:dyDescent="0.2">
      <c r="A84" s="18"/>
      <c r="B84" s="18"/>
      <c r="C84" s="88"/>
      <c r="D84" s="52"/>
      <c r="E84" s="18"/>
      <c r="F84" s="18"/>
      <c r="G84" s="18"/>
      <c r="H84" s="18"/>
    </row>
    <row r="85" spans="1:8" customFormat="1" ht="12.75" customHeight="1" x14ac:dyDescent="0.2">
      <c r="A85" s="18"/>
      <c r="B85" s="18"/>
      <c r="C85" s="88"/>
      <c r="D85" s="52"/>
      <c r="E85" s="18"/>
      <c r="F85" s="18"/>
      <c r="G85" s="18"/>
      <c r="H85" s="18"/>
    </row>
    <row r="86" spans="1:8" customFormat="1" ht="12.75" customHeight="1" x14ac:dyDescent="0.2">
      <c r="A86" s="18"/>
      <c r="B86" s="18"/>
      <c r="C86" s="88"/>
      <c r="D86" s="52"/>
      <c r="E86" s="18"/>
      <c r="F86" s="18"/>
      <c r="G86" s="18"/>
      <c r="H86" s="18"/>
    </row>
    <row r="87" spans="1:8" customFormat="1" ht="12.75" customHeight="1" x14ac:dyDescent="0.2">
      <c r="A87" s="18"/>
      <c r="B87" s="18"/>
      <c r="C87" s="88"/>
      <c r="D87" s="52"/>
      <c r="E87" s="18"/>
      <c r="F87" s="18"/>
      <c r="G87" s="18"/>
      <c r="H87" s="18"/>
    </row>
    <row r="88" spans="1:8" customFormat="1" ht="12.75" customHeight="1" x14ac:dyDescent="0.2">
      <c r="A88" s="18"/>
      <c r="B88" s="18"/>
      <c r="C88" s="88"/>
      <c r="D88" s="115"/>
      <c r="E88" s="18"/>
      <c r="F88" s="18"/>
      <c r="G88" s="18"/>
      <c r="H88" s="89"/>
    </row>
    <row r="89" spans="1:8" customFormat="1" ht="12.75" customHeight="1" x14ac:dyDescent="0.2">
      <c r="A89" s="18"/>
      <c r="B89" s="18"/>
      <c r="C89" s="88"/>
      <c r="D89" s="115"/>
      <c r="E89" s="18"/>
      <c r="F89" s="18"/>
      <c r="G89" s="18"/>
      <c r="H89" s="89"/>
    </row>
    <row r="90" spans="1:8" customFormat="1" ht="12.75" customHeight="1" x14ac:dyDescent="0.2">
      <c r="A90" s="18"/>
      <c r="B90" s="18"/>
      <c r="C90" s="88"/>
      <c r="D90" s="115"/>
      <c r="E90" s="18"/>
      <c r="F90" s="18"/>
      <c r="G90" s="18"/>
      <c r="H90" s="89"/>
    </row>
    <row r="91" spans="1:8" customFormat="1" ht="12.75" customHeight="1" x14ac:dyDescent="0.2">
      <c r="A91" s="18"/>
      <c r="B91" s="18"/>
      <c r="C91" s="88"/>
      <c r="D91" s="115"/>
      <c r="E91" s="18"/>
      <c r="F91" s="18"/>
      <c r="G91" s="18"/>
      <c r="H91" s="89"/>
    </row>
    <row r="92" spans="1:8" customFormat="1" ht="12.75" customHeight="1" x14ac:dyDescent="0.2">
      <c r="A92" s="18"/>
      <c r="B92" s="18"/>
      <c r="C92" s="88"/>
      <c r="D92" s="115"/>
      <c r="E92" s="18"/>
      <c r="F92" s="18"/>
      <c r="G92" s="18"/>
      <c r="H92" s="89"/>
    </row>
    <row r="93" spans="1:8" customFormat="1" ht="12.75" customHeight="1" x14ac:dyDescent="0.2">
      <c r="A93" s="18"/>
      <c r="B93" s="18"/>
      <c r="C93" s="88"/>
      <c r="D93" s="115"/>
      <c r="E93" s="18"/>
      <c r="F93" s="18"/>
      <c r="G93" s="18"/>
      <c r="H93" s="89"/>
    </row>
  </sheetData>
  <mergeCells count="6">
    <mergeCell ref="B6:H6"/>
    <mergeCell ref="D12:G12"/>
    <mergeCell ref="B13:B14"/>
    <mergeCell ref="D13:D14"/>
    <mergeCell ref="E13:E14"/>
    <mergeCell ref="H13:H14"/>
  </mergeCells>
  <pageMargins left="0.54" right="0.25" top="0.93" bottom="1.1100000000000001" header="0.3" footer="0.3"/>
  <pageSetup scale="96"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PRESUPUESTO</vt:lpstr>
      <vt:lpstr>Terraceria</vt:lpstr>
      <vt:lpstr>Analisis Incremento</vt:lpstr>
      <vt:lpstr>'Analisis Incremento'!Área_de_impresión</vt:lpstr>
      <vt:lpstr>PRESUPUESTO!Área_de_impresión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jcguerrero</dc:creator>
  <cp:lastModifiedBy>Erick Nahum Pacheco Valiente</cp:lastModifiedBy>
  <cp:lastPrinted>2021-03-09T21:48:51Z</cp:lastPrinted>
  <dcterms:created xsi:type="dcterms:W3CDTF">2019-11-20T16:02:22Z</dcterms:created>
  <dcterms:modified xsi:type="dcterms:W3CDTF">2021-03-09T21:49:00Z</dcterms:modified>
</cp:coreProperties>
</file>