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243C4C42-7639-42F7-90A5-B276239042FC}" xr6:coauthVersionLast="36" xr6:coauthVersionMax="36" xr10:uidLastSave="{00000000-0000-0000-0000-000000000000}"/>
  <bookViews>
    <workbookView xWindow="0" yWindow="0" windowWidth="28800" windowHeight="12225" xr2:uid="{00000000-000D-0000-FFFF-FFFF00000000}"/>
  </bookViews>
  <sheets>
    <sheet name="FORMULARIO DE OFERTA" sheetId="15" r:id="rId1"/>
    <sheet name="xx" sheetId="11" state="hidden" r:id="rId2"/>
  </sheets>
  <definedNames>
    <definedName name="_xlnm.Print_Area" localSheetId="0">'FORMULARIO DE OFERTA'!$B$1:$G$114</definedName>
    <definedName name="_xlnm.Print_Area" localSheetId="1">xx!$B$1:$G$138</definedName>
    <definedName name="_xlnm.Print_Titles" localSheetId="0">'FORMULARIO DE OFERTA'!$1:$4</definedName>
    <definedName name="_xlnm.Print_Titles" localSheetId="1">xx!$1:$4</definedName>
  </definedNames>
  <calcPr calcId="191029"/>
</workbook>
</file>

<file path=xl/calcChain.xml><?xml version="1.0" encoding="utf-8"?>
<calcChain xmlns="http://schemas.openxmlformats.org/spreadsheetml/2006/main">
  <c r="G127" i="11" l="1"/>
  <c r="G100" i="11"/>
  <c r="G99" i="11"/>
  <c r="G115" i="11"/>
  <c r="G114" i="11"/>
  <c r="G113" i="11"/>
  <c r="G112" i="11"/>
  <c r="G111" i="11"/>
  <c r="G110" i="11"/>
  <c r="G109" i="11"/>
  <c r="G108" i="11"/>
  <c r="G107" i="11"/>
  <c r="G106" i="11"/>
  <c r="G105" i="11"/>
  <c r="G104" i="11"/>
  <c r="G103" i="11"/>
  <c r="G16" i="11"/>
  <c r="G133" i="11"/>
  <c r="G132" i="11"/>
  <c r="G131" i="11"/>
  <c r="G130" i="11"/>
  <c r="G129" i="11"/>
  <c r="G91" i="11"/>
  <c r="G6" i="11"/>
  <c r="G134" i="11" s="1"/>
  <c r="G7" i="11"/>
  <c r="G8" i="11"/>
  <c r="G11" i="11"/>
  <c r="G12" i="11"/>
  <c r="G17" i="11"/>
  <c r="G18" i="11"/>
  <c r="G19" i="11"/>
  <c r="G20" i="11"/>
  <c r="G23" i="11"/>
  <c r="G24" i="11"/>
  <c r="G25" i="11"/>
  <c r="G26" i="11"/>
  <c r="G28" i="11"/>
  <c r="G30" i="11"/>
  <c r="G31" i="11"/>
  <c r="G32" i="11"/>
  <c r="G33" i="11"/>
  <c r="G34" i="11"/>
  <c r="G35" i="11"/>
  <c r="G36" i="11"/>
  <c r="G37" i="11"/>
  <c r="G38" i="11"/>
  <c r="G39" i="11"/>
  <c r="G40" i="11"/>
  <c r="G41" i="11"/>
  <c r="G42" i="11"/>
  <c r="G43" i="11"/>
  <c r="G44" i="11"/>
  <c r="G48" i="11"/>
  <c r="G49" i="11"/>
  <c r="G50" i="11"/>
  <c r="G51" i="11"/>
  <c r="G53" i="11"/>
  <c r="G54" i="11"/>
  <c r="G55" i="11"/>
  <c r="G56" i="11"/>
  <c r="G57" i="11"/>
  <c r="G59" i="11"/>
  <c r="G61" i="11"/>
  <c r="G63" i="11"/>
  <c r="G64" i="11"/>
  <c r="G65" i="11"/>
  <c r="G68" i="11"/>
  <c r="G70" i="11"/>
  <c r="G71" i="11"/>
  <c r="G72" i="11"/>
  <c r="G73" i="11"/>
  <c r="G75" i="11"/>
  <c r="G77" i="11"/>
  <c r="G78" i="11"/>
  <c r="G79" i="11"/>
  <c r="G80" i="11"/>
  <c r="G81" i="11"/>
  <c r="G82" i="11"/>
  <c r="G83" i="11"/>
  <c r="G85" i="11"/>
  <c r="G86" i="11"/>
  <c r="G87" i="11"/>
  <c r="G88" i="11"/>
  <c r="G89" i="11"/>
  <c r="G90" i="11"/>
  <c r="G92" i="11"/>
  <c r="G93" i="11"/>
  <c r="D94" i="11"/>
  <c r="G94" i="11" s="1"/>
  <c r="G95" i="11"/>
  <c r="G96" i="11"/>
  <c r="G97" i="11"/>
  <c r="G98" i="11"/>
  <c r="G117" i="11"/>
  <c r="G118" i="11"/>
  <c r="G119" i="11"/>
  <c r="G120" i="11"/>
  <c r="G121" i="11"/>
  <c r="G122" i="11"/>
  <c r="G123" i="11"/>
  <c r="G124" i="11"/>
  <c r="G125" i="11"/>
  <c r="G126" i="11"/>
  <c r="G13" i="11"/>
  <c r="G135" i="11" l="1"/>
  <c r="G136" i="11" s="1"/>
  <c r="G137" i="11" l="1"/>
  <c r="G13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HugoSanta</author>
    <author>Hugo Luis Santamaría López</author>
  </authors>
  <commentList>
    <comment ref="D11" authorId="0" shapeId="0" xr:uid="{00000000-0006-0000-0200-000001000000}">
      <text>
        <r>
          <rPr>
            <sz val="9"/>
            <color indexed="81"/>
            <rFont val="Tahoma"/>
            <family val="2"/>
          </rPr>
          <t xml:space="preserve">
No hay Muro Perimetral</t>
        </r>
      </text>
    </comment>
    <comment ref="D12" authorId="0" shapeId="0" xr:uid="{00000000-0006-0000-0200-000002000000}">
      <text>
        <r>
          <rPr>
            <b/>
            <sz val="9"/>
            <color indexed="81"/>
            <rFont val="Tahoma"/>
            <family val="2"/>
          </rPr>
          <t>HugoSanta:</t>
        </r>
        <r>
          <rPr>
            <sz val="9"/>
            <color indexed="81"/>
            <rFont val="Tahoma"/>
            <family val="2"/>
          </rPr>
          <t xml:space="preserve">
No hay muro perimetral.</t>
        </r>
      </text>
    </comment>
    <comment ref="F31" authorId="1" shapeId="0" xr:uid="{00000000-0006-0000-0200-000003000000}">
      <text>
        <r>
          <rPr>
            <sz val="9"/>
            <color indexed="81"/>
            <rFont val="Tahoma"/>
            <family val="2"/>
          </rPr>
          <t xml:space="preserve">Este precio es igual al del item 3.2.3
</t>
        </r>
      </text>
    </comment>
    <comment ref="C120" authorId="1" shapeId="0" xr:uid="{00000000-0006-0000-0200-000004000000}">
      <text>
        <r>
          <rPr>
            <sz val="9"/>
            <color indexed="81"/>
            <rFont val="Tahoma"/>
            <family val="2"/>
          </rPr>
          <t xml:space="preserve">No se especificaba Carga Dinamica Total CDT, para este caso se asume una CDT=10 mts dadas las alturas de los elementos. 
</t>
        </r>
      </text>
    </comment>
  </commentList>
</comments>
</file>

<file path=xl/sharedStrings.xml><?xml version="1.0" encoding="utf-8"?>
<sst xmlns="http://schemas.openxmlformats.org/spreadsheetml/2006/main" count="582" uniqueCount="400">
  <si>
    <t>PARTIDA</t>
  </si>
  <si>
    <t>DESCRIPCION</t>
  </si>
  <si>
    <t>CANTIDAD</t>
  </si>
  <si>
    <t>UNIDAD</t>
  </si>
  <si>
    <t>PRECIO UNITARIO</t>
  </si>
  <si>
    <t>TOTAL</t>
  </si>
  <si>
    <t>sg</t>
  </si>
  <si>
    <t>c/u</t>
  </si>
  <si>
    <t>m2</t>
  </si>
  <si>
    <t>Techos</t>
  </si>
  <si>
    <t>ml</t>
  </si>
  <si>
    <t>Acabados</t>
  </si>
  <si>
    <t>Puertas</t>
  </si>
  <si>
    <t>Ventanas</t>
  </si>
  <si>
    <t>PLANTA DE TRATAMIENTO DE AGUAS NEGRAS</t>
  </si>
  <si>
    <t>TERRACERIA</t>
  </si>
  <si>
    <t>m3</t>
  </si>
  <si>
    <t>Relleno compactado con material selecto en fundaciones, incluye suministro  y acarreo de material, densidad al 95%.</t>
  </si>
  <si>
    <t>Relleno compactado con suelo cemento en fundaciones, proporción 20:1, incluye suministro  y acarreo de material, densidad al 95%</t>
  </si>
  <si>
    <t xml:space="preserve">Plantilla de concreto f'c=210kg/cm2, h=5cm., sobre suelo compactado </t>
  </si>
  <si>
    <t>Concreto Estructural (Hechura, colocación y colado)</t>
  </si>
  <si>
    <t>Losa de Fundación, e=30 cm, f'c=280 kg/cm2 con aditivo impermeabilizante, refuerzo con # 5 @ 20 cm, ambos sentidos, doble capa.</t>
  </si>
  <si>
    <t>Losa Superior, e=15 cm, f'c=280 kg/cm2 con aditivo impermeabilizante, refuerzo con # 3 @ 15 cm, ambos sentidos, doble capa. Incluye olera de remate y pretil de concreto de 10 cm, para la tapadera.</t>
  </si>
  <si>
    <t>Estructura Metálica (Suministro y colocación)</t>
  </si>
  <si>
    <t>TANQUE DE AIREACION, CLARIFICADOR Y TANQUE DE  LODOS</t>
  </si>
  <si>
    <t>Solera de fundación de 0.40 m x 1.40m, estribos # 3 @ 0.40 m, revenimiento 5 pulgadas máximo y resistencia a la compresión de 280 kg/cm2</t>
  </si>
  <si>
    <t>Losa de fundacion de 30 cm de espesor refuerzo, doble lecho # 5 @ 20 cm en ambos sentidos, revenimiento 5 pulgadas máximo y resistencia a la compresión de 280 kg/cm2.</t>
  </si>
  <si>
    <t>Pared de concreto de 0.25 m de espesor, refuerzo horizontal doble lecho # 4 @ 30 cm, refuerzo vertical doble lecho # 5 @ 20cm, revenimiento 5 pulgadas máximo y resistencia a la compresión de 280 kg/cm2.</t>
  </si>
  <si>
    <t>Pared de concreto de 0.30 m de espesor,refuerzo horizontal doble lecho # 4 @ 30 cm, refuerzo vertical doble lecho # 5 @ 20 cm en ambos lechos, revenimiento 5 pulgadas máximo y resistencia a la compresión de 280 kg/cm2.</t>
  </si>
  <si>
    <t xml:space="preserve">Viga de coronamiento de paredes de 25 x 60 cm, con 6 # 4, estribos # 3 @15 cm, revenimiento de 5 pulgadas máximo y resistencia a la compresión de  280 kg/cm2. </t>
  </si>
  <si>
    <t xml:space="preserve">Viga de coronamiento de paredes de 30 x 60 cm, con 6 # 4, estribos # 3 @15 cm, revenimiento de 5 pulgadas máximo y resistencia a la compresión de  280 kg/cm2. </t>
  </si>
  <si>
    <t>Tolvas de concreto ciclopeo con acabado tipo pizarra ubicadas en Tanque Clarificador.</t>
  </si>
  <si>
    <t>CASETA PARA CONTENSION DE LODOS</t>
  </si>
  <si>
    <t>Terracería</t>
  </si>
  <si>
    <t>Excavación para fundaciones y desalojo de material sobrante</t>
  </si>
  <si>
    <t>Relleno compactado con material selecto en fundaciones, densidad al 95%. Incluye suministro  y acarreo de material</t>
  </si>
  <si>
    <t>Relleno compactado con suelo cemento en fundaciones, proporción 20:1, densidad al 95%. Incluye suministro  y acarreo de material</t>
  </si>
  <si>
    <t xml:space="preserve">Paredes  </t>
  </si>
  <si>
    <t xml:space="preserve">Suministro e instalación de cubierta de lámina  troquelada de aluminio y zinc calibre 24 grado 80 prepintada. </t>
  </si>
  <si>
    <t>Suministro e instalación de botaguas de lamina de aluminio y zinc calibre 24 grado 80 prepintada.</t>
  </si>
  <si>
    <t>Hechura y colocacion de fascia y cornisa de lamina de aluminio y zinc calibre 24 grado 80, fijada en estructura de tubo de hierro chapa 16 de 1"x1", cuadricula de 40 cm, fijada en pared y estructura metalica de techo.</t>
  </si>
  <si>
    <t xml:space="preserve">Pisos </t>
  </si>
  <si>
    <t>Piso de concreto f'c=180 kg/cm2, e= 10 cm, reforzado con cuadrícula de varilla lisa # 2 @ 25 cm, en ambos sentidos.</t>
  </si>
  <si>
    <t>Hechura de cuadrados</t>
  </si>
  <si>
    <t xml:space="preserve">Suministro y aplicación de dos manos mínimo de pintura de aceite, tono mate, de primera calidad, colores a definir. Incluye curado y base, según especificaciones del fabricante. </t>
  </si>
  <si>
    <t>OTROS</t>
  </si>
  <si>
    <t>INSTALACIONES HIDRAULICAS</t>
  </si>
  <si>
    <t>Suministro e instalación de tubería de PVC de Ø 1/2", 315 PSI,  incluye accesorios, excavación y compactación. Conexión a red existente</t>
  </si>
  <si>
    <t>Suministro e instalación de tubería de PVC de Ø 3/4", 250 PSI,  incluye accesorios, excavación y compactación.</t>
  </si>
  <si>
    <t>Suministro e instalación de tubería de PVC de Ø 2", 125 PSI,  incluye accesorios, excavación y compactación.</t>
  </si>
  <si>
    <t>Suministro e instalación de tubería de PVC de Ø 3", 125 PSI,  incluye accesorios, excavación y compactación.</t>
  </si>
  <si>
    <t>Suministro e instalación de tubería de PVC de Ø 4", 125 PSI,  incluye accesorios, excavación y compactación.</t>
  </si>
  <si>
    <t>Suministro e instalación de tubería de PVC de Ø 6", 125 PSI,  incluye accesorios, excavación y compactación.</t>
  </si>
  <si>
    <t>Suministro e instalación de pasatubos de PVC Ø 4", 125 PSI</t>
  </si>
  <si>
    <t>Suministro e instalación de Válvula cuerpo de bronce tipo compuerta Ø 2" (Tanque de Lodos)</t>
  </si>
  <si>
    <t>Suministro e instalación de válvula cuerpo de bronce, tipo mariposa de Ø 4". Incluye caja según detalle en planos</t>
  </si>
  <si>
    <t>INSTALACIONES ELECTRICAS</t>
  </si>
  <si>
    <t>Canalizado y alambrado de unidad de tomacorriente a 120 Voltios, doble, polarizado. Incluye toma tipo industrial y demás accesorios.</t>
  </si>
  <si>
    <t>Panel de Control con protecciones tipo NEMA 4</t>
  </si>
  <si>
    <t>EQUIPAMIENTO (Suministro, instalación, señalización, prueba y puesta en marcha)</t>
  </si>
  <si>
    <t>Deshidratador de sacos filtrantes (para lodos). Incluye carreta transportadora de sacos y 100 bolsas</t>
  </si>
  <si>
    <t>Rieles, anclajes, cadenas, etc., para bombas y aireadores sumergibles en acero inoxidable 304</t>
  </si>
  <si>
    <t>OBRAS EXTERIORES</t>
  </si>
  <si>
    <t>OBRAS PROVISIONALES</t>
  </si>
  <si>
    <t>Excavación masiva con máquina para fundaciones; (incluye acarreo y desalojo)</t>
  </si>
  <si>
    <t>MURO PERIMETRAL</t>
  </si>
  <si>
    <t>3.1.1</t>
  </si>
  <si>
    <t>3.1.2</t>
  </si>
  <si>
    <t>3.1.3</t>
  </si>
  <si>
    <t>3.1.4</t>
  </si>
  <si>
    <t>3.2.1</t>
  </si>
  <si>
    <t>3.2.2</t>
  </si>
  <si>
    <t>3.2.3</t>
  </si>
  <si>
    <t>3.2.4</t>
  </si>
  <si>
    <t>3.2.5</t>
  </si>
  <si>
    <t>3.3.1</t>
  </si>
  <si>
    <t>3.3.2</t>
  </si>
  <si>
    <t>3.3.3</t>
  </si>
  <si>
    <t>3.3.4</t>
  </si>
  <si>
    <t>3.3.5</t>
  </si>
  <si>
    <t>3.3.6</t>
  </si>
  <si>
    <t>3.3.7</t>
  </si>
  <si>
    <t>3.3.8</t>
  </si>
  <si>
    <t>3.3.9</t>
  </si>
  <si>
    <t>3.3.10</t>
  </si>
  <si>
    <t>3.3.11</t>
  </si>
  <si>
    <t>3.3.12</t>
  </si>
  <si>
    <t>3.3.13</t>
  </si>
  <si>
    <t>3.3.14</t>
  </si>
  <si>
    <t>3.3.15</t>
  </si>
  <si>
    <t>3.4.1</t>
  </si>
  <si>
    <t>3.4.2</t>
  </si>
  <si>
    <t>3.4.3</t>
  </si>
  <si>
    <t>3.4.4</t>
  </si>
  <si>
    <t>3.4.5</t>
  </si>
  <si>
    <t>3.4.6</t>
  </si>
  <si>
    <t>3.4.7</t>
  </si>
  <si>
    <t>3.4.8</t>
  </si>
  <si>
    <t>3.4.9</t>
  </si>
  <si>
    <t>3.4.10</t>
  </si>
  <si>
    <t>3.4.11</t>
  </si>
  <si>
    <t>3.4.12</t>
  </si>
  <si>
    <t>3.4.13</t>
  </si>
  <si>
    <t>3.4.14</t>
  </si>
  <si>
    <t>3.4.15</t>
  </si>
  <si>
    <t>3.4.16</t>
  </si>
  <si>
    <t>3.4.17</t>
  </si>
  <si>
    <t>3.4.18</t>
  </si>
  <si>
    <t>3.4.19</t>
  </si>
  <si>
    <t>3.4.20</t>
  </si>
  <si>
    <t>3.4.21</t>
  </si>
  <si>
    <t>3.5.1</t>
  </si>
  <si>
    <t>3.5.2</t>
  </si>
  <si>
    <t>3.5.3</t>
  </si>
  <si>
    <t>3.5.5</t>
  </si>
  <si>
    <t>3.5.4</t>
  </si>
  <si>
    <t>3.6.1</t>
  </si>
  <si>
    <t>3.6.2</t>
  </si>
  <si>
    <t>3.6.3</t>
  </si>
  <si>
    <t>3.6.4</t>
  </si>
  <si>
    <t>3.6.5</t>
  </si>
  <si>
    <t>3.6.6</t>
  </si>
  <si>
    <t>3.6.7</t>
  </si>
  <si>
    <t>3.6.8</t>
  </si>
  <si>
    <t>3.6.9</t>
  </si>
  <si>
    <t>3.6.10</t>
  </si>
  <si>
    <t>3.6.11</t>
  </si>
  <si>
    <t>3.6.12</t>
  </si>
  <si>
    <t>3.6.13</t>
  </si>
  <si>
    <t>3.6.14</t>
  </si>
  <si>
    <t>3.7.1</t>
  </si>
  <si>
    <t>3.7.2</t>
  </si>
  <si>
    <t>3.7.3</t>
  </si>
  <si>
    <t>3.7.4</t>
  </si>
  <si>
    <t>3.7.5</t>
  </si>
  <si>
    <t>3.8.1</t>
  </si>
  <si>
    <t>3.8.2</t>
  </si>
  <si>
    <t>3.8.3</t>
  </si>
  <si>
    <t>3.8.4</t>
  </si>
  <si>
    <t>3.8.5</t>
  </si>
  <si>
    <t>3.8.6</t>
  </si>
  <si>
    <t>3.8.7</t>
  </si>
  <si>
    <t>3.8.8</t>
  </si>
  <si>
    <t>3.8.9</t>
  </si>
  <si>
    <t>3.8.10</t>
  </si>
  <si>
    <t>3.9.1</t>
  </si>
  <si>
    <t>3.9.2</t>
  </si>
  <si>
    <t>3.9.3</t>
  </si>
  <si>
    <t>3.9.4</t>
  </si>
  <si>
    <t>3.9.5</t>
  </si>
  <si>
    <t xml:space="preserve">Construcción de pretil de bloque de concreto de 20 x 20 x 40 cm, con todas las celdas llenas con grout, repellado y afinado, con aplicación de dos manos de pintura de aceite, tono mate, altura 40 cm. Ver detalle en planos </t>
  </si>
  <si>
    <t>Pasamanos metálico con tubo de hierro galvanizado de Ø1" tipo pesado, ubicados a cada 0.50 m horizontalmente y a cada 0.50 m., verticalmente, con forro de lámina desplegada de 2" x 1/16", anclado a pared de Tanque Clarificador, parte superior cuadrícula d</t>
  </si>
  <si>
    <t>Construcción de Manhole Flume de 1.20 x 1.20 m y 1.40 m de altura, incluye excavación, capa de relleno con suelo cemento de 20 cm de espesor, relleno con material selecto, losa de base de 1.60 x 1.60 x 0.20 m y paredes de 0.20 cm de espesor de concreto ut</t>
  </si>
  <si>
    <t>Construcción de pared de bloque de concreto de 20X20X40 cm. Con refuerzo vertical y horizontal, según detalle en planos, incluye zapata, contrafuertes, excavación y relleno compactado para fundaciones</t>
  </si>
  <si>
    <t>Relleno compactado con material selecto en área de piso, densidad al 95%. Incluye suministro  y acarreo de material</t>
  </si>
  <si>
    <t>Relleno compactado con material selecto sobre zapata de muro</t>
  </si>
  <si>
    <t>Trazo y nivelación de toda la obra a realizar</t>
  </si>
  <si>
    <t>Suministro e instalación de verja perimetral metálica, altura vista 1.20 mt., estructura vertical @ 0.20 mt., y dos horizontales de tubo de hierro cuadrado, chapa 14, de 1" x 1", aplicación de dos manos de anticorrosivo y una mano de pintura de aceite.</t>
  </si>
  <si>
    <t>Instalaciones electricas provisionales</t>
  </si>
  <si>
    <t>Instalaciones hidrosanitarias provisionales</t>
  </si>
  <si>
    <r>
      <t xml:space="preserve">Nervio </t>
    </r>
    <r>
      <rPr>
        <b/>
        <sz val="10"/>
        <rFont val="Arial"/>
        <family val="2"/>
      </rPr>
      <t>N-1</t>
    </r>
    <r>
      <rPr>
        <sz val="10"/>
        <rFont val="Arial"/>
        <family val="2"/>
      </rPr>
      <t>,de 30 x 30 cm, con 4 # 5 y estribo # 3 @ 15 cm, f'c=280 kg/cm2, con aditivo impermeabilizante.</t>
    </r>
  </si>
  <si>
    <r>
      <t xml:space="preserve">Nervios </t>
    </r>
    <r>
      <rPr>
        <b/>
        <sz val="10"/>
        <rFont val="Arial"/>
        <family val="2"/>
      </rPr>
      <t xml:space="preserve"> N-1</t>
    </r>
    <r>
      <rPr>
        <sz val="10"/>
        <rFont val="Arial"/>
        <family val="2"/>
      </rPr>
      <t xml:space="preserve">  de 30 x 30 cms. con 4 # 5 estribos con  # 3 @ 15 cms., revenimiento de  5 pulgadas máximo y resistencia a la compresión de  280 kg/cm2. </t>
    </r>
  </si>
  <si>
    <r>
      <t xml:space="preserve">Nervios </t>
    </r>
    <r>
      <rPr>
        <b/>
        <sz val="10"/>
        <rFont val="Arial"/>
        <family val="2"/>
      </rPr>
      <t xml:space="preserve"> N-2  </t>
    </r>
    <r>
      <rPr>
        <sz val="10"/>
        <rFont val="Arial"/>
        <family val="2"/>
      </rPr>
      <t xml:space="preserve">de 30 x 25 cms. con 4 # 5 estribos con  # 3 @ 15 cms., revenimiento de  5 pulgadas máximo y resistencia a la compresión de  280 kg/cm2. </t>
    </r>
  </si>
  <si>
    <r>
      <t xml:space="preserve">Columna </t>
    </r>
    <r>
      <rPr>
        <b/>
        <sz val="10"/>
        <rFont val="Arial"/>
        <family val="2"/>
      </rPr>
      <t>C-1</t>
    </r>
    <r>
      <rPr>
        <sz val="10"/>
        <rFont val="Arial"/>
        <family val="2"/>
      </rPr>
      <t xml:space="preserve"> de 30 x 40 cms. Con 4 # 8 y 2 # 9, estribos # 3 @ 15 cms. revenimiento de  5 pulgadas máximo y resistencia a la compresión de  280 kg/cm2. </t>
    </r>
  </si>
  <si>
    <r>
      <t xml:space="preserve">Viga </t>
    </r>
    <r>
      <rPr>
        <b/>
        <sz val="10"/>
        <rFont val="Arial"/>
        <family val="2"/>
      </rPr>
      <t>V-1</t>
    </r>
    <r>
      <rPr>
        <sz val="10"/>
        <rFont val="Arial"/>
        <family val="2"/>
      </rPr>
      <t xml:space="preserve"> de 25 x 50 cm, con 8 # 6, estribos #3 @ 10cm,  revenimiento de  5 pulgadas máximo y resistencia a la compresión de  280 kg/cm2. </t>
    </r>
  </si>
  <si>
    <r>
      <rPr>
        <b/>
        <sz val="10"/>
        <rFont val="Arial"/>
        <family val="2"/>
      </rPr>
      <t>Nota:</t>
    </r>
    <r>
      <rPr>
        <sz val="10"/>
        <rFont val="Arial"/>
        <family val="2"/>
      </rPr>
      <t xml:space="preserve"> Todo el concreto a utilizar en estas estructuras debera llevar aditivo impermeabilizante.</t>
    </r>
  </si>
  <si>
    <r>
      <t xml:space="preserve">Nervio </t>
    </r>
    <r>
      <rPr>
        <b/>
        <sz val="10"/>
        <rFont val="Arial"/>
        <family val="2"/>
      </rPr>
      <t>N-3</t>
    </r>
    <r>
      <rPr>
        <sz val="10"/>
        <rFont val="Arial"/>
        <family val="2"/>
      </rPr>
      <t xml:space="preserve"> de 45 x 25 cm, con 4 # 5 y estribo # 3 @ 15 cm, f'c=280 kg/cm2 </t>
    </r>
  </si>
  <si>
    <r>
      <t xml:space="preserve">Solera de Fundación  </t>
    </r>
    <r>
      <rPr>
        <b/>
        <sz val="10"/>
        <rFont val="Arial"/>
        <family val="2"/>
      </rPr>
      <t>SF1</t>
    </r>
    <r>
      <rPr>
        <sz val="10"/>
        <rFont val="Arial"/>
        <family val="2"/>
      </rPr>
      <t>, de 25 X 45 cm, con 4 # 4 y estribo # 2 @ 15 cm, f'c=280 kg/cm2</t>
    </r>
  </si>
  <si>
    <r>
      <t xml:space="preserve">Solera Intermedia </t>
    </r>
    <r>
      <rPr>
        <b/>
        <sz val="10"/>
        <rFont val="Arial"/>
        <family val="2"/>
      </rPr>
      <t>D3</t>
    </r>
    <r>
      <rPr>
        <sz val="10"/>
        <rFont val="Arial"/>
        <family val="2"/>
      </rPr>
      <t>, bloque solera de 15 x 20 x 40 cm con 1 # 4 corrida relleno de concreto f'c=140kg/cm2</t>
    </r>
  </si>
  <si>
    <r>
      <t xml:space="preserve">Solera de Concreto </t>
    </r>
    <r>
      <rPr>
        <b/>
        <sz val="10"/>
        <rFont val="Arial"/>
        <family val="2"/>
      </rPr>
      <t>SC1</t>
    </r>
    <r>
      <rPr>
        <sz val="10"/>
        <rFont val="Arial"/>
        <family val="2"/>
      </rPr>
      <t xml:space="preserve"> de 20 x 15 cm, con 4 # 4 y estribo # 2 @ 15 cm, f'c=280 kg/cm2</t>
    </r>
  </si>
  <si>
    <r>
      <t xml:space="preserve">Solera de Concreto </t>
    </r>
    <r>
      <rPr>
        <b/>
        <sz val="10"/>
        <rFont val="Arial"/>
        <family val="2"/>
      </rPr>
      <t>SC3</t>
    </r>
    <r>
      <rPr>
        <sz val="10"/>
        <rFont val="Arial"/>
        <family val="2"/>
      </rPr>
      <t xml:space="preserve"> de 30 x 15 cm, con 4 # 4 y estribo # 2 @ 15 cm, f'c=280 kg/cm2</t>
    </r>
  </si>
  <si>
    <r>
      <t xml:space="preserve">Paredes </t>
    </r>
    <r>
      <rPr>
        <b/>
        <sz val="10"/>
        <rFont val="Arial"/>
        <family val="2"/>
      </rPr>
      <t>PB</t>
    </r>
    <r>
      <rPr>
        <sz val="10"/>
        <rFont val="Arial"/>
        <family val="2"/>
      </rPr>
      <t xml:space="preserve"> de bloque de concreto de 15 x 20 x 40 cm, con refuerzo vertical # 3 @ 60 cm, y refuerzo horizontal de 2 # 2 @ 40 cm. </t>
    </r>
  </si>
  <si>
    <r>
      <rPr>
        <b/>
        <sz val="10"/>
        <rFont val="Arial"/>
        <family val="2"/>
      </rPr>
      <t xml:space="preserve">Nota: </t>
    </r>
    <r>
      <rPr>
        <sz val="10"/>
        <rFont val="Arial"/>
        <family val="2"/>
      </rPr>
      <t>Toda la estructura metalica debera llevar dos manos de anticorrosivo de diferente color y una mano de pintura de aceite.</t>
    </r>
  </si>
  <si>
    <t>3.1.5</t>
  </si>
  <si>
    <t>Descapóte e=40 cm, incluye desalojo.</t>
  </si>
  <si>
    <t>Cabezal de descarga, mamposteria de piedra ligada con mortero 1:4</t>
  </si>
  <si>
    <t>Construcción de Pozo de Registro, de altura variable de diámetro, 1.20-2.00 m de altura estimada, incluye excavación, capa de relleno con suelo cemento de 20cm de espesor, relleno con material selecto, fundación de mampostería de piedra de 2.45 de diámetro y 0.3</t>
  </si>
  <si>
    <t>Desmontaje de linea monofasica existente, incluye plomeaje de tres postes existentes, refuerzo de acometida, las tres estructuras trifasicas a instalar y red de tierra de los dos transformadores existentes</t>
  </si>
  <si>
    <t>S.G.</t>
  </si>
  <si>
    <t xml:space="preserve">Suministro y construcción de acometida en media tensión, siendo 4 conductores ACSR #2 , con puesto por  tres Fases y neutro (neutro corrido), incluye las estructuras trifasicas en media tension indicadas en planos, asi como los tres postes de 35 pies y sus retenidas respectivas. </t>
  </si>
  <si>
    <t>Suministro e instalacion de subestacion trifasica (instalada en poste), integrada por tres transformadores monofasicos  de 25 KVA c/u,  conectados en estrella para un voltaje 24 kv/208-120 v. Incluye sus protecciones, pararrayos y todo lo necesario para su correcta instalacion y funcionamiento.</t>
  </si>
  <si>
    <t>Suministro e instalacion de red de tierra para subestacion, debe construirse, de tal forma que al medirse se obtenga un valor, menor o igual a 4 homios.</t>
  </si>
  <si>
    <t xml:space="preserve">El suministro e instalación de tablero trifásico a 208 voltios, de 42 espacios, barras de 200 amperios, trifásico, con MAIN de 200 amperios, capacidad interruptiva de 22 KA. Con  protecciones térmicas de acuerdo a la cantidad y capacidad eléctrica que los equipos  se requieren a instalar 40 A/3P (A), 30 A/3P(1), 30 A/2P(2), 15 A/2P (2), 50 A/2P(1), 20 A/1P(1). </t>
  </si>
  <si>
    <t>Hechura de pozo Eléctrico (Dimensiones mínimas internas de pozos 50x50 cms)</t>
  </si>
  <si>
    <t xml:space="preserve">Canalizado y alambrado de acometida desde subestacion trifasica de 75 KVA, hasta  tablero de Planta de Tratamiento, con 3- THHN 3/0(F)+1-THHN # 2(N)+1-THHN # 4(T), ø 3". </t>
  </si>
  <si>
    <t>Suministro e instalación de luminaria  tipo LED  de 3x18W  modulo de 2'x 4', acrílico tipo diamante, balasto electrónico, accesorios y otros. Incluye canalizado y alambrado. En Caseta para Contención de lodos</t>
  </si>
  <si>
    <t>Suministro e instalación de luminarias para exterior  tipo cobra 100 Watts, 220V  con brazo de 5' y foto celda. Incluye canalización y alambrado con 3 THHN # 10 en Ø  3/4'', poste de metálico de 4" y base de concreto, según se muestra detalle en planos.</t>
  </si>
  <si>
    <t>Canalizado y alambrado de unidad de tomacorriente a 220 Voltios, polarizado. Incluye toma tipo industrial (50 A) y demás accesorios.</t>
  </si>
  <si>
    <r>
      <t xml:space="preserve">Muro </t>
    </r>
    <r>
      <rPr>
        <b/>
        <sz val="10"/>
        <rFont val="Arial"/>
        <family val="2"/>
      </rPr>
      <t>M1</t>
    </r>
    <r>
      <rPr>
        <sz val="10"/>
        <rFont val="Arial"/>
        <family val="2"/>
      </rPr>
      <t xml:space="preserve"> de 30 cm de espesor, con refuerzo vertical 2 # 5 @ 20 cm y refuerzo horizontal 2 # 4 @ 30 cm. Incluye junta de construcción "water stop" y armaduría de solera de coronamiento, con 4 # 5 y estribo # 3 @ 15 cm, concreto f'c=280 kg/cm2 con aditivo impermeavilizante.</t>
    </r>
  </si>
  <si>
    <t>3.7.6</t>
  </si>
  <si>
    <t>3.7.7</t>
  </si>
  <si>
    <t>3.7.8</t>
  </si>
  <si>
    <t>3.7.9</t>
  </si>
  <si>
    <t>3.7.10</t>
  </si>
  <si>
    <t>3.7.11</t>
  </si>
  <si>
    <t>3.7.12</t>
  </si>
  <si>
    <t>3.7.13</t>
  </si>
  <si>
    <t>Hechura y colocación de tapadera metálica con revestimiento de proteccion en fibra de vidrio u otro material resistente a los sulfatos, de 0.80 x 0.80 m, contramarco de 1 1/2" x 1 1/2" x 3/16, marco y refuerzos de ángulo de 1"x1"x1/8" con forro de lámina de hierro de 1/16", tres bisagras tipo cápsula de Ø 1/2", y haladera de Ø 5/8", aplicación de</t>
  </si>
  <si>
    <t>Suministro e instalación de Válvula cuerpo de bronce tipo mariposa Ø 2" (Tanque de aireacion)</t>
  </si>
  <si>
    <t>Suministro e instalación de Válvula cuerpo de bronce tipo mariposa Ø 2" (Tanque de ecualizacion)</t>
  </si>
  <si>
    <t>3.6.15</t>
  </si>
  <si>
    <t>3.6.16</t>
  </si>
  <si>
    <t>3.8.11</t>
  </si>
  <si>
    <t>IVA :</t>
  </si>
  <si>
    <t>Total de la Oferta :</t>
  </si>
  <si>
    <t>PRESUPUESTO OFICIAL</t>
  </si>
  <si>
    <t>COSTO DIRECTO :</t>
  </si>
  <si>
    <t>Total :</t>
  </si>
  <si>
    <t>Costo Indirecto: 20 %</t>
  </si>
  <si>
    <t>PROYECTO: CONSTRUCCION Y EQUIPAMIENTO DE PLANTA DE TRATAMIENTO DE AGUAS RESIDUALES DEL
 HOSPITAL DE NEUMOLOGIA Y MEDICINA FAMILIAR DR. JOSÉ ANTONIO SALDAÑA"</t>
  </si>
  <si>
    <t>Repello en Paredes</t>
  </si>
  <si>
    <t>Afinado de Paredes</t>
  </si>
  <si>
    <t>Suministro e instalación de tubos de concreto (pasatubos) de Ø 4"</t>
  </si>
  <si>
    <t>Suministro e instalación de tubos de concreto (pasatubos) de Ø 6"</t>
  </si>
  <si>
    <t>Suministro en Instalación de Bombas Sumergibles tanque de ecualización tipo inatascables en Acero Inoxidable CDT= 10 Mts y Potencia de 1.0 HP, 220V, trifásico de alta eficiencia</t>
  </si>
  <si>
    <t>Elaboración e Instalación Rótulo de identificación del Area y Leyenda del Proyecto, elaborado en lámina y estructura metálica. (Ver detalle en planos)</t>
  </si>
  <si>
    <t>Suministro e Instalación de Bombas Sumergibles en tanque clarificador tipo inatascables en Acero Inoxidable, CDT=10 Mts y Potencia de 0.5 HP, 220V, trifásico de alta eficiencia</t>
  </si>
  <si>
    <t>Suministro e Instalación de Bombas Sumergibles tanque de lodos tipo inatascables en Acero Inoxidable CDT=10 Mts  y Potencia de 0.5 HP, 220V, trifásico de alta eficiencia</t>
  </si>
  <si>
    <t>Suministro  eInstalación de Medidor de flujo Ultrasónico (Pharshal)</t>
  </si>
  <si>
    <t>Bombas Dosificadoras de químicos de 22 gpd, operando a 110 V con entradas analógicas y digitales</t>
  </si>
  <si>
    <t>Suministro e Instalación de Tanque para mezcla de químicos HTH (hipoclorito de Calcio), Incluye agitador de 0.5 HP, con moto reductor.(Conexiones y Kit de Mantenimiento)</t>
  </si>
  <si>
    <t>Losa de techo de 15 cm de espesor refuerzo, doble lecho # 3 @ 12 cm en ambos sentidos, revenimiento 5 pulgadas máximo y resistencia a la compresión de 280 kg/cm2.</t>
  </si>
  <si>
    <t xml:space="preserve">Canal de concreto afinado para vertedero, incluye mampara de PVC con protección UV, pernos de anclaje y acabado (detalle según plano). </t>
  </si>
  <si>
    <r>
      <t>Suministro e instalación de polín</t>
    </r>
    <r>
      <rPr>
        <b/>
        <sz val="10"/>
        <rFont val="Arial"/>
        <family val="2"/>
      </rPr>
      <t xml:space="preserve"> "P-1"</t>
    </r>
    <r>
      <rPr>
        <sz val="10"/>
        <rFont val="Arial"/>
        <family val="2"/>
      </rPr>
      <t xml:space="preserve"> de 4" chapa 16, encajuelado</t>
    </r>
  </si>
  <si>
    <r>
      <t>Suministro e instalación de portón metálico, de dos hojas, de 2.30 x 2.30 m, de contramarco de ángulo de 1 1/2" x 1 1/2" x 3/16", marco y refuerzos de tubo de 1" x 1", chapa 14, forro con lamina de hierro desplegada de 1/16</t>
    </r>
    <r>
      <rPr>
        <b/>
        <sz val="10"/>
        <rFont val="Arial"/>
        <family val="2"/>
      </rPr>
      <t>"</t>
    </r>
    <r>
      <rPr>
        <sz val="10"/>
        <rFont val="Arial"/>
        <family val="2"/>
      </rPr>
      <t>, 3 bisagras tipo cápsula de 6"</t>
    </r>
  </si>
  <si>
    <t>Suministro e instalación de ventanas de celosia de vidrio, marco y persianas de aluminio tipo pesado anodizado al natural, con operador tipo mariposa y accesorios.</t>
  </si>
  <si>
    <t>Construcción de Tanque de Desinfección de 2.50 x 1.70 m y 3.20 m de altura, incluye excavación, capa de relleno con suelo cemento de 20 cm de espesor, relleno con material selecto, losa de 2.10 x 2.90 x 0.25 cm y paredes de 0.25 cm de espesor de concreto reforzado.</t>
  </si>
  <si>
    <t>Construcción de Caja de Rejilla de Limpieza de 0.74 x 0.54 x 1.66 m, incluye excavación, compactación, placa de acero inoxidable para depósito de basura de 0.40 x 0.60 de Ø 1/4" de espesor con perforaciones de ø 1/2" @ 0.10 alternadas 3 filas., rejilla de hierro de 3/8 Pulg.</t>
  </si>
  <si>
    <t>Construcción de Trampa de Grasa de 1.40 x 2.30 m y 1.75 m de altura, incluye excavación, capa de relleno con suelo cemento de 20 cm de espesor, relleno con material selecto, losa de 1.40 x 2.3 x 0.10 m, repellada y afinada, Paredes de bloque de concreto de 15 x 20 x 40 cm, con refuerzo vertical # 3 @ 60 cm, y refuerzo horizontal de 2 # 2 @ 40 cm.</t>
  </si>
  <si>
    <t>Suministro e instalación de tubería de PVC de Ø 4" JR 160 PSI,  incluye accesorios, excavación y compactación.</t>
  </si>
  <si>
    <t>Suministro e instalación de válvula cuerpo de bronce, tipo compuerta de Ø 6", entrada de caja colador. Incluye: accesorios de coneccion, anclaje de concreto, pruebas y caja según detalle en planos.</t>
  </si>
  <si>
    <t>Suministro e instalación de Llaves de Chorro de bronce, con rosca de 1/2", para intemperie, según detalle y ubicación en planos</t>
  </si>
  <si>
    <r>
      <rPr>
        <b/>
        <sz val="10"/>
        <rFont val="Arial"/>
        <family val="2"/>
      </rPr>
      <t>Nota</t>
    </r>
    <r>
      <rPr>
        <sz val="10"/>
        <rFont val="Arial"/>
        <family val="2"/>
      </rPr>
      <t>: Dentro del precio unitario de las tuberías, se deberá incluir abrazaderas, accesorios, excavación, relleno compactado con material selecto, además de los costos de las pruebas (hermeticidad y estanqueidad). Todos los materiales deberán ser de primera calidad.</t>
    </r>
  </si>
  <si>
    <t>Suministro e Instalación de Aireadores Sumergibles de 5.0 HP, 220V, trifásico de alta eficiencia, en tanque de aireacion.</t>
  </si>
  <si>
    <t>Suministro e instalación de Aireadores Sumergibles de 3.0 HP, 220V, trifásico de alta eficiencia, en tanque de ecualizacion.</t>
  </si>
  <si>
    <t>Suministro e instalación de Aireadores Sumergibles de 2.0 HP, 220V, trifásico de alta eficiencia, en tanque de lodos.</t>
  </si>
  <si>
    <t xml:space="preserve">Construcción de piso de  acera, f'c=140 kg/cm2, sobre  emplantillado de piedra cuarta fraguado y repellado con mortero proporción 1:3. </t>
  </si>
  <si>
    <t>Elaboración e Instalación de Rótulo de nomenclatura de ambientes de vinil acrílico a ubicarse en los ambientes (ver detalle en planos)</t>
  </si>
  <si>
    <t>Hechura y colocación de tapadera metálica con revestimiento de proteccion en fibra de vidrio u otro material resistente a sulfatos, de 1.00 x 1.00 m, contramarco de 1 1/2" x 1 1/2" x 3/16, marco y refuerzos de ángulo de 1"x1"x1/8" con forro de lámina de hierro de 1/16", tres bisagras tipo cápsula de Ø 1/2", y haladera de Ø 5/8", incluye porta candado.</t>
  </si>
  <si>
    <t>TANQUE DE IGUALACION</t>
  </si>
  <si>
    <t>OBRA CIVIL</t>
  </si>
  <si>
    <t>2.2.1</t>
  </si>
  <si>
    <t>2.2.2</t>
  </si>
  <si>
    <t>2.2.4</t>
  </si>
  <si>
    <t>2.2.5</t>
  </si>
  <si>
    <t>2.2.6</t>
  </si>
  <si>
    <t>2.2.7</t>
  </si>
  <si>
    <t>2.2.8</t>
  </si>
  <si>
    <t>2.2.9</t>
  </si>
  <si>
    <t>2.2.10</t>
  </si>
  <si>
    <t>Costo Indirecto:</t>
  </si>
  <si>
    <t>OBRA ELECTRICIDAD</t>
  </si>
  <si>
    <t>DESMONTAJE DE ELEMENTOS EXISTENTES</t>
  </si>
  <si>
    <t>Suministro e instalación de controlador de intensidad de luz (dimer) en las oficinas indicadas según plano.</t>
  </si>
  <si>
    <t>2.2.11</t>
  </si>
  <si>
    <t>Suministro e instalación de cajas de conexión en las mesas de reunión. Incluye tomas eléctricos, (2), salida HDMI (1) y salida VEGA (1), incluir los respectivos cables para conectar el proyector, salida para datos (2). No debe quedar cables vistos, en la mesa o desde hacia los elementos como proyector, salida de datos en las paredes, por lo que debe de utilizar canaletas para pared y para piso(esta será metálica).</t>
  </si>
  <si>
    <t>2.2.12</t>
  </si>
  <si>
    <t>2.2.13</t>
  </si>
  <si>
    <t>Suministro e instalación de soporte metálico para proyector, a ser instalado en el cielo falso.</t>
  </si>
  <si>
    <t xml:space="preserve">SUMINISTRO Y/O REPARACION  DE ELEMENTOS ELECTRICOS </t>
  </si>
  <si>
    <t>2.2.14</t>
  </si>
  <si>
    <t>Sustitución de foco incandescente o fluorescente (ahorrador), por foco tipo led, incluir las luminarias decorativas.</t>
  </si>
  <si>
    <t>SG</t>
  </si>
  <si>
    <t>2.2.15</t>
  </si>
  <si>
    <t>s.g.</t>
  </si>
  <si>
    <t>Desmontaje de ventiladores y luminarias (industrial, luminaria con pantalla 2x4´, 1x4´ , foco, ojo de buey y decorativa), indicadas en el plano de eléctricidad.</t>
  </si>
  <si>
    <t>m</t>
  </si>
  <si>
    <t>Suministro e instalación de sensor de detención y alarma de incendio. Operación por batería de 9 v, alarma sonora de 85 DB. Aprobación ETL, listado UL 217 color blanco, tecnología de ionización.</t>
  </si>
  <si>
    <t>Remplazo de batería de 9 v, limpieza y prueba de sensor de detección y alarma de incendio existente.</t>
  </si>
  <si>
    <t>Suministro e instalación de luminaria panel LED cuadrado, de 2x2 pies para empotrar en cielo falso suspendido, de una pulgada de alto, 3800 lúmenes, 45 watts, 120 voltios, IP 20, vida útil de 30,000 horas. Acabado cuerpo blanco y difusor Opal. Eficiencia lumínica de 84 lm/w.</t>
  </si>
  <si>
    <t>Suministro e instalación de luminaria panel LED cuadrado, dimerizable, de 2x2 pies para empotrar en cielo falso suspendido, de una pulgada de alto, 3800 lúmenes, 45 watts, 120 voltios, IP 20, vida útil de 30,000 horas. Acabado cuerpo blanco y difusor Opal. Eficiencia lumínica de 84 lm/w.</t>
  </si>
  <si>
    <t>Luminaria en baños se remplazara tubos, balastros existentes para transformarla a tecnología LED, dejándola en funcionamiento.</t>
  </si>
  <si>
    <t xml:space="preserve">Suministro e instalación de luminaria dicroico LED, tipo panel redondo, abatible, 3 watts, 120 voltios, luz cálida (amarilla), IP 2, cuerpo plateado. </t>
  </si>
  <si>
    <t>Suministro e instalación de luminaria tipo LED redondo, 6000K, 12 watts, dimerizable e empotrable, luz blanca, difusor blanco opaco y acabado cuerpo blanco.</t>
  </si>
  <si>
    <t>Suministro e instalación de extractor de aire con una capacidad mínima de 100 cfm o una máxima de 110 cfm. Con un nivel sonoro máximo de 50 decibeles (dBA) medido de acuerdo a las normas AMCA 302, funcionamiento a 120 V. a instalarse en cocineta y servicios sanitarios (según indica el plano).Deberá cumplir el que este listado en U.L. y C.S.A. Su funcionamiento será por medio de interruptor y estará en la misma caja 4x2 donde se aloje el interruptor de la luminaria.</t>
  </si>
  <si>
    <t>2.2.16</t>
  </si>
  <si>
    <t>2.2.17</t>
  </si>
  <si>
    <t>2.2.18</t>
  </si>
  <si>
    <t>2.2.19</t>
  </si>
  <si>
    <t>2.2.20</t>
  </si>
  <si>
    <t>Desmontaje de puertas de madera y plywoood de una hoja, incluye marco metálico o de madera, topes a pared y accesorios.</t>
  </si>
  <si>
    <t>Desmontaje de repisas de madera en Bodega de oficinas de 2.80 m de largo aprox. Incluye desmontaje de mueble con gabetas de 0.80x2 m y zocalo de ceramica.</t>
  </si>
  <si>
    <t>1.1.1</t>
  </si>
  <si>
    <t>1.1.2</t>
  </si>
  <si>
    <t>1.1.3</t>
  </si>
  <si>
    <t>1.1.4</t>
  </si>
  <si>
    <t>1.1.5</t>
  </si>
  <si>
    <t xml:space="preserve">DESMONTAJES </t>
  </si>
  <si>
    <t xml:space="preserve">DEMOLICIONES </t>
  </si>
  <si>
    <t>1.2.1</t>
  </si>
  <si>
    <t>Desmontaje de cocineta (Oficina 1), incluye pared de media altura, pocetas, grifos, accesorios, enchapes de pared, pantries, tuberias, sellado y resane de paredes con acabado uniforme con el existente.</t>
  </si>
  <si>
    <t xml:space="preserve">PAREDES </t>
  </si>
  <si>
    <t>1.3.1</t>
  </si>
  <si>
    <t>1.3.2</t>
  </si>
  <si>
    <t xml:space="preserve">PISOS </t>
  </si>
  <si>
    <t>PROYECTO: "ADECUACIÓN Y MANTENIMIENTO EN AREAS DE OFICINAS DE LA UNIDAD DE GESTION DEL PROGRAMA (UGP) PRIDES II.”</t>
  </si>
  <si>
    <t>1.4.1</t>
  </si>
  <si>
    <t>Nota: Todos los desmontajes de luminarias deberan incluir donde aplican la reparación de cielo falso, en lugares donde se desmontó luminarias, incluyendo sellado con estructura y forro de tabla yeso, pasteado, lijado y pintado</t>
  </si>
  <si>
    <t>ACABADOS</t>
  </si>
  <si>
    <t>1.5.1</t>
  </si>
  <si>
    <t>1.5.2</t>
  </si>
  <si>
    <t>PUERTAS (Sumistro e Instalacion)</t>
  </si>
  <si>
    <t>1.6.1</t>
  </si>
  <si>
    <t>1.6.2</t>
  </si>
  <si>
    <t>1.6.3</t>
  </si>
  <si>
    <t xml:space="preserve">VENTANAS </t>
  </si>
  <si>
    <t>1.7.1</t>
  </si>
  <si>
    <t>1.7.2</t>
  </si>
  <si>
    <t>1.7.3</t>
  </si>
  <si>
    <t>1.7.4</t>
  </si>
  <si>
    <t xml:space="preserve">Reparacion e instalacion de vidrio fijo laminado de 6mm en ventanas afectadas por desmontaje de unidades de aire acondicionado </t>
  </si>
  <si>
    <t xml:space="preserve">CIELO FALSO </t>
  </si>
  <si>
    <t>1.8.1</t>
  </si>
  <si>
    <t>1.4.2</t>
  </si>
  <si>
    <t>1.9.1</t>
  </si>
  <si>
    <t>1.9.2</t>
  </si>
  <si>
    <t>1.9.3</t>
  </si>
  <si>
    <t>Adaptacion de tuberia de abasto de agua potable de 1/2" para area de cocineta. Incluye resanes, pintura y limpieza final.</t>
  </si>
  <si>
    <t>Adaptacion de tuberia de drenaje de 1 1/2" para aguas grises para area de cocineta.  Incluye resanes, pintura y limpieza final.</t>
  </si>
  <si>
    <t>1.9.4</t>
  </si>
  <si>
    <t xml:space="preserve">SEÑALETICA </t>
  </si>
  <si>
    <t>SUMINISTRO, INSTALACIÓN Y PUESTA EN MARCHA DE SISTEMA DE AIRE ACONDICIONADO, TIPO MINI SPLIT MS-N3-05C, CUARTO DE VOZ Y DATO; INCLUYE: BASE METALICA, ANCLAJES, ANTIVIBRADORES, PROTECCIONES ELÉCTRICAS SEGÚN INDICAN ESPECIFICACIONES</t>
  </si>
  <si>
    <t xml:space="preserve">OBRA MECANICA </t>
  </si>
  <si>
    <t>Unidad condensadora-uc-ms-n3-05c (9.00 mbtu)</t>
  </si>
  <si>
    <t>Unidad evaporadora-ue-ms-n3-05c (9.00 mbtu)</t>
  </si>
  <si>
    <t>Tubería de cobre tipo "l" aislada térmicamente, adecuadas a la capacidad del sistema. incluye: accesorios, protección contra rayos uv / mecánica y soporteria.</t>
  </si>
  <si>
    <t>Suministro e instalacion de tapones de panel de tablayeso de 3/4" con estructura galvanizada, pasteada, lijada y pintada, acabado uniforme al existente. Ver Plano de Intervenciones Hoja 2/3</t>
  </si>
  <si>
    <t>1.2.2</t>
  </si>
  <si>
    <t>1.2.3</t>
  </si>
  <si>
    <t>Suministro e Instalacion de Paredes de tabla yeso con estructura galvanizada, pasteada, lijada y pintada, acabado uniforme al existente. Ver áreas a intervenir en Plano de Situacion Proyectada.</t>
  </si>
  <si>
    <t>V-1 Suministro e instalacion de Ventana de 1.20x1.0 m, con Marco de aluminio tipo pesado anodizado al natural con vidrio de guillotina de 6 mm color bronce.</t>
  </si>
  <si>
    <t>Suministro e instalacio de rótulos acrílicos para identificación de todas las áreas colocados en superficie vertical.</t>
  </si>
  <si>
    <t>Suministro e instalacion de señal de extintor o señal de protección contra incendios colocados en superficie vertical.</t>
  </si>
  <si>
    <t>Suministro e instalacion de señal de riesgo electrico colocados en superficie vertical.</t>
  </si>
  <si>
    <t>Suministro e instalacion de señal de ruta de evacuación colocados al cielo falso.</t>
  </si>
  <si>
    <t>Intervencion de hueco para ventana en pared de tabla yeso de 1.20 x 1.0 m ubicada en Oficina 1 Verificar Plano 2/3.</t>
  </si>
  <si>
    <t>Mueble de cocineta con estructura de madera maciza y forro de plywood y acabado plastificado. Incluye mueble aereo con un entrepaño intermedio y haladera metalica satinada y 2 gabetas del mismo material.</t>
  </si>
  <si>
    <t>Mueble de cocineta con estructura de madera maciza y forro de plywood y acabado plastificado, con cubierta termoformada, Incluye salpicadero. Con dos puertas, haladeras metalica satinadas y entrepaño intermedio. Incluye fregadera de 0.80 m de longitud y grifo metalico tipo cuello de ganzo y accesorios para su correcto funcionamiento y 2 gabetas del mismo material..</t>
  </si>
  <si>
    <t>Suministro e instalacion de señal de salida de forma rectangular sugetada a cielo falso.</t>
  </si>
  <si>
    <t xml:space="preserve">Nota: para referencia de iconografia, se anexa la guía de señalización y avisos de protección civil para establecimientos de salud. </t>
  </si>
  <si>
    <t>1.10.1</t>
  </si>
  <si>
    <t>1.10.2</t>
  </si>
  <si>
    <t>1.10.3</t>
  </si>
  <si>
    <t>1.10.4</t>
  </si>
  <si>
    <t>1.10.5</t>
  </si>
  <si>
    <t>1.10.6</t>
  </si>
  <si>
    <t>1.4.3</t>
  </si>
  <si>
    <t>2.1.1</t>
  </si>
  <si>
    <t>2.2.21</t>
  </si>
  <si>
    <t>V-2 Suministro e instalacion de Ventana de 2.40x0.60 m de vidrio claro fijo laminado de 6mm de dos cuerpos con marco de aluminio tipo pesado anodizado al natural.</t>
  </si>
  <si>
    <t>MUEBLES Y MOBILIARIO FIJO (Hechura y Colocacion)</t>
  </si>
  <si>
    <r>
      <rPr>
        <b/>
        <sz val="10"/>
        <color theme="1"/>
        <rFont val="Arial"/>
        <family val="2"/>
      </rPr>
      <t>Nota: D</t>
    </r>
    <r>
      <rPr>
        <sz val="10"/>
        <color theme="1"/>
        <rFont val="Arial"/>
        <family val="2"/>
      </rPr>
      <t>entro del precio unitario de cada partida de Demoliciones se incluye el acarreo interno y el desalojo del material hacia botaderos autorizados. Ademas, se deberá considerar los resanes en pisos, paredes y cielos producto de las remoliciones.Ademas de reparaciones varias producto de las demoliciones como paredes, puertas y ventanas.</t>
    </r>
  </si>
  <si>
    <t>1.1.6</t>
  </si>
  <si>
    <t>Desmontaje de mueble complementario o barra en area de cocineta ubicada en sala de reuniones #12</t>
  </si>
  <si>
    <t>Suministro e instalacion de tapones de panel de tablayeso de 3/4" para huecos producto de desmontaje de puertas, con estructura galvanizada, pasteada, lijada y pintada, acabado uniforme al existente. Ver Plano de Intervenciones Hoja 2/4 ubicado en oficinas #6 #7 #10 y #11</t>
  </si>
  <si>
    <t>Suministro e instalacion de enchape de azulejo 20X20 cm color blanco en areas de cocineta (Color y tipo se definiran con administrador de contrato)</t>
  </si>
  <si>
    <t>Suministro y aplicación de pintura de latex semi brillante color azul bandera de primera calidad dos manos (minimo). Para area de vestibulo de ingreso UGP.</t>
  </si>
  <si>
    <t>Suministro y aplicación de pintura de latex sobre superficies existentes, con dos manos (mínimo) colores igual o similar al existente. Para paredes nuevas, tapones, y retoques a paredes existentes.</t>
  </si>
  <si>
    <t>Suministro e instalación de piso vinilico sobre base de concreto existente, incluye aplicación de aditivo para adherencia de piso. En áreas de cocineta.</t>
  </si>
  <si>
    <t xml:space="preserve">Reparacion, limpieza, pintura y resane de cielo falso debido a la demolicion de paredes de tabla yeso </t>
  </si>
  <si>
    <t xml:space="preserve">Suministro, reposicion e instalacion de operadores tipo manibela en ventanas existente, incluye limpieza total de ventana y lubricacion en puntos de articulación para su fácil manipulación. </t>
  </si>
  <si>
    <t>Suministro e instalacion de  zócalo tipo cerámico h=7 cm a instalarse en areas donde se proyecten nuevas paredes y/o intervenciones.</t>
  </si>
  <si>
    <t>Nota: se debera verificar las B.A.P para realizar la debida conexión con el sistema de desague de las cocinetas.</t>
  </si>
  <si>
    <t>1.1.7</t>
  </si>
  <si>
    <t>1.5.3</t>
  </si>
  <si>
    <t xml:space="preserve">Suministro e instalación de piso vinilico sobre base de concreto existente, incluye aplicación de aditivo para adherencia de piso. En áreas de ducha desmontada </t>
  </si>
  <si>
    <t>1.3.3</t>
  </si>
  <si>
    <t>Suministro e instalacion de division de vidrio laminado de 6mm, incluye perfileria de aluminio color al natural para area de coordinador de unidad de diseño</t>
  </si>
  <si>
    <t>Suministro e instalacion de division de vidrio laminado de 6mm, incluye perfileria de aluminio color al natural y puerta del mismo material de 1x2.10 m  (ver ubicación de puerta en plano 02/03)</t>
  </si>
  <si>
    <t>Desmontaje de closets, repisas y barras de 1.25 x 1.25 m aprox. incluye desmontaje de zocalo de ceramica.</t>
  </si>
  <si>
    <t>Desmontaje de ducha de fibra de  vidrio incluye desmontaje y sellamiento de tuberias. Incluye sellado y resane de paredes con acabado uniforme con el existente.</t>
  </si>
  <si>
    <t xml:space="preserve">Desmontaje de repisas de madera de 3.67m aprox. de largo con dos depositos,en Bodega #1 y Bodega #3 para adecuacion de cocinetas. Incluye sellado y resane de paredes con acabado uniforme con el existente. </t>
  </si>
  <si>
    <t xml:space="preserve">Reinstalación de puertas de madera sólida desmontada de 0.92m x 2.10 m, incluye marco desmontado resanado y barnizado.
Incluye el aseguramiento y correcta sujeción del marco de puerta en las mismas condiciones de cuando se desinstalo. </t>
  </si>
  <si>
    <t xml:space="preserve">Reinstalación de puertas desmontada tipo tambor de 0.70-0.80 x 2.10 m de madera con doble forro de plywood incluye mocheta, bisagra y accesorios.  Incluye marco desmontado resanado y barnizado.
Incluye el aseguramiento y correcta sujeción del marco de puerta en las mismas condiciones de cuando se desinstalo. </t>
  </si>
  <si>
    <t xml:space="preserve">Suministro e instalacion de puerta de madera con estruc. cedro y forro de plywood 1/4" 2.20x1.10 , Incluye marco y contramarco integrado en una sola pieza metálica, chapa satinada tipo pesado de pomo, bisagra tipo mariposa de 4.5" y e=3mm.
Se deberá garantizar la correcta instalacion de la puerta si afectación a las paredes o areas cercanas. </t>
  </si>
  <si>
    <t>1.3.4</t>
  </si>
  <si>
    <t>Suministro e instalacion de Pared de tabla yeso con altura de 1.20 desde piso combinada con vidrio fijo laminado de 6mm con altura de 0.90 a partir de los 1.20 m con estructura de aluminio al natural.</t>
  </si>
  <si>
    <t>Suministro e instalación de interruptores tipo palanca, según se señala en plano deberan de ser de color Beige similar a los instalados actualmente, debera incluir alambrado a luminaria, uliñlizando el mismo canalizado.</t>
  </si>
  <si>
    <t>2.2.22</t>
  </si>
  <si>
    <t xml:space="preserve">MISCELÁNEOS </t>
  </si>
  <si>
    <t>Suministro e instalación de tomacorriente grado industrial sencillo polarizado completo (circuito dedicado), incluye canalización, alambrado y protección a ser instalado en aire acondicionado. A instala en subtablero existente (SQUARE D) ST-09 incluir proctecciones de 20A/2P.</t>
  </si>
  <si>
    <t>Suministro e instalación de tomacorriente doble polarizado grado industrial 20 amp/120 voltios configuracion NEMA 5-20R Normal, incluye alambrado entre tomas 2 THHN # 12 + 1 THHN # 14 , tomas Beige, tapadera Beige, acometida a caja ST-OFX (SQUARE D); 2 THHN # 10 + THHN # 12, con su ducto en subtablero existente incluir proctecciones de 20A/1P</t>
  </si>
  <si>
    <t xml:space="preserve">Suministro e instalación de tomacorriente doble polarizado grado industrial 20 amp/120 voltios configuracion NEMA 5-20R , incluye alambrado entre tomas 2 THHN # 12 + 1 THHN # 14 , tomas blanco, tapadera blanca, acometida a caja ST-10 existente  (SQUARE D); 2 THHN # 10 + THHN # 12, con su ducto, debera incluir las proteccines que se encuentran en el diagrama unifilar del plano electrico. </t>
  </si>
  <si>
    <t>1.6.4</t>
  </si>
  <si>
    <t>Suministro e instalacion de cierra puerta de aluminio tipo pesado de angulo maximo de apertura de 180° con fuerza de cierre ajustable.</t>
  </si>
  <si>
    <t>Demolicion de paredes de tabla yeso con altura aprox de 2.60 m y espesor aprox de 5 plg. Incluye mano de obra, herramientas, equipo, transporte y demás servicios necesarios para la correcta ejecución de los trabajos de demolición.</t>
  </si>
  <si>
    <t>2.2.23</t>
  </si>
  <si>
    <t>Suministro, instalación y puesta en marcha de detector de humo,operación por batería de 9v. alarma sonora de 85 db, aprobación etl, listado ul 217. color blanco tecnología de ionización.</t>
  </si>
  <si>
    <t>Politicas y medidas medio ambientales (Verificar apartado 1.13. de Condiciones Generales para medidas a considerar)</t>
  </si>
  <si>
    <r>
      <t xml:space="preserve">Suministro e instalación de tomacorriente doble, polarizado completo, incluye canalización, alambrado a ser instalado en áreas indicadas en circuito en sistema normal </t>
    </r>
    <r>
      <rPr>
        <b/>
        <sz val="10"/>
        <color theme="1"/>
        <rFont val="Arial"/>
        <family val="2"/>
      </rPr>
      <t>a instalar en subtablero existente (SQUARE D) ST-09 incluir proctecciones de 20A/1P</t>
    </r>
  </si>
  <si>
    <r>
      <t xml:space="preserve">Suministro e instalación de tomacorriente doble con falla de protección de falla (GFI), polarizado completo , incluye canalización, alambrado a ser instalado en áreas indicadas en circuito en sistema normal </t>
    </r>
    <r>
      <rPr>
        <b/>
        <sz val="10"/>
        <color theme="1"/>
        <rFont val="Arial"/>
        <family val="2"/>
      </rPr>
      <t>a instalar en subtablero existente (SQUARE D) ST-09 incluir proctecciones de 20A/1P</t>
    </r>
  </si>
  <si>
    <r>
      <t xml:space="preserve">Suministro e instalación de tomacorriente doble polarizado completo (circuito dedicado), incluye canalización, alambrado y protección a ser instalado en área de la cocineta. </t>
    </r>
    <r>
      <rPr>
        <b/>
        <sz val="10"/>
        <color theme="1"/>
        <rFont val="Arial"/>
        <family val="2"/>
      </rPr>
      <t>A instala en subtablero existente (SQUARE D) ST-09 incluir proctecciones de 20A/1P .</t>
    </r>
  </si>
  <si>
    <r>
      <t xml:space="preserve">Desmontaje y traslado de Subtablero eléctrico, incluye todo lo necesario para dejarlo empotrado e instalado; según se indica en el plano eléctrico. </t>
    </r>
    <r>
      <rPr>
        <b/>
        <sz val="10"/>
        <color theme="1"/>
        <rFont val="Arial"/>
        <family val="2"/>
      </rPr>
      <t>Seran los Subtableros que estan en las oficinas intervenidas donde se desmontara la pared ST-OFX. X= al numero de oficina donde se encuentra el tablero.</t>
    </r>
  </si>
  <si>
    <r>
      <t xml:space="preserve">Suministro e instalación de toma eléctrico grado industrial, a ubicarse en cielo falso, para energizar el proyector , se agregara al sistema eléctrico de emergencia. Ubicación según lo indicado en plano </t>
    </r>
    <r>
      <rPr>
        <b/>
        <sz val="10"/>
        <color theme="1"/>
        <rFont val="Arial"/>
        <family val="2"/>
      </rPr>
      <t>se conectara en el alambrado existente.</t>
    </r>
  </si>
  <si>
    <t xml:space="preserve">MUEBLES </t>
  </si>
  <si>
    <t>5.1.</t>
  </si>
  <si>
    <t>5.2.</t>
  </si>
  <si>
    <t>Suministro e instalación de divisiones modulares para oficinas administrativas (estación de trabajo modular tipo 1)</t>
  </si>
  <si>
    <t>Suministro e instalación de divisiones modulares para oficinas administrativas (estación de trabajo modular tipo 2)</t>
  </si>
  <si>
    <t>Suministro e instalación de cortinas; tipo roller estilo dual, con dimensiones de 4.6 m de ancho x 1.50 m de alto aproximadamente. Color a seleccionar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</si>
</sst>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 #,##0.00_);_(* \(#,##0.00\);_(* &quot;-&quot;??_);_(@_)"/>
    <numFmt numFmtId="166" formatCode="#,##0.0"/>
    <numFmt numFmtId="167" formatCode="0.0"/>
  </numFmts>
  <fonts count="24" x14ac:knownFonts="1">
    <font>
      <sz val="8"/>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b/>
      <sz val="14"/>
      <name val="Arial"/>
      <family val="2"/>
    </font>
    <font>
      <sz val="8"/>
      <color indexed="8"/>
      <name val="Calibri"/>
      <family val="2"/>
    </font>
    <font>
      <sz val="8"/>
      <name val="Calibri"/>
      <family val="2"/>
    </font>
    <font>
      <b/>
      <sz val="10"/>
      <color indexed="8"/>
      <name val="Arial"/>
      <family val="2"/>
    </font>
    <font>
      <b/>
      <sz val="11"/>
      <name val="Arial"/>
      <family val="2"/>
    </font>
    <font>
      <b/>
      <sz val="12"/>
      <name val="Arial"/>
      <family val="2"/>
    </font>
    <font>
      <sz val="11"/>
      <name val="Arial"/>
      <family val="2"/>
    </font>
    <font>
      <sz val="9"/>
      <color indexed="81"/>
      <name val="Tahoma"/>
      <family val="2"/>
    </font>
    <font>
      <b/>
      <sz val="9"/>
      <color indexed="81"/>
      <name val="Tahoma"/>
      <family val="2"/>
    </font>
    <font>
      <b/>
      <i/>
      <sz val="11"/>
      <name val="Arial"/>
      <family val="2"/>
    </font>
    <font>
      <sz val="10"/>
      <color theme="1"/>
      <name val="Calibri"/>
      <family val="2"/>
      <scheme val="minor"/>
    </font>
    <font>
      <sz val="10"/>
      <color theme="1"/>
      <name val="Arial"/>
      <family val="2"/>
    </font>
    <font>
      <b/>
      <sz val="14"/>
      <color theme="1"/>
      <name val="Arial"/>
      <family val="2"/>
    </font>
    <font>
      <b/>
      <sz val="12"/>
      <color theme="1"/>
      <name val="Arial"/>
      <family val="2"/>
    </font>
    <font>
      <b/>
      <sz val="10"/>
      <color theme="1"/>
      <name val="Arial"/>
      <family val="2"/>
    </font>
    <font>
      <b/>
      <i/>
      <sz val="10"/>
      <color theme="1"/>
      <name val="Arial"/>
      <family val="2"/>
    </font>
    <font>
      <b/>
      <sz val="11"/>
      <color theme="1"/>
      <name val="Arial"/>
      <family val="2"/>
    </font>
    <font>
      <b/>
      <i/>
      <sz val="11"/>
      <color theme="1"/>
      <name val="Arial"/>
      <family val="2"/>
    </font>
    <font>
      <b/>
      <i/>
      <sz val="14"/>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dashed">
        <color indexed="64"/>
      </top>
      <bottom style="dashed">
        <color indexed="64"/>
      </bottom>
      <diagonal/>
    </border>
    <border>
      <left style="dashed">
        <color indexed="64"/>
      </left>
      <right style="dashed">
        <color indexed="64"/>
      </right>
      <top style="dashed">
        <color indexed="64"/>
      </top>
      <bottom/>
      <diagonal/>
    </border>
  </borders>
  <cellStyleXfs count="7">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0" fontId="3" fillId="0" borderId="0"/>
    <xf numFmtId="0" fontId="2" fillId="0" borderId="0"/>
    <xf numFmtId="9" fontId="6" fillId="0" borderId="0" applyFont="0" applyFill="0" applyBorder="0" applyAlignment="0" applyProtection="0"/>
  </cellStyleXfs>
  <cellXfs count="140">
    <xf numFmtId="0" fontId="0" fillId="0" borderId="0" xfId="0"/>
    <xf numFmtId="0" fontId="3" fillId="0" borderId="0" xfId="0" applyFont="1" applyFill="1" applyAlignment="1">
      <alignment vertical="center"/>
    </xf>
    <xf numFmtId="164" fontId="3" fillId="0" borderId="0" xfId="2" applyFont="1" applyFill="1" applyAlignment="1">
      <alignment vertical="center"/>
    </xf>
    <xf numFmtId="0" fontId="3" fillId="0" borderId="0" xfId="0" applyFont="1" applyFill="1" applyAlignment="1">
      <alignment horizontal="center" vertical="center"/>
    </xf>
    <xf numFmtId="4" fontId="3" fillId="0" borderId="0" xfId="0" applyNumberFormat="1" applyFont="1" applyFill="1" applyAlignment="1">
      <alignment vertical="center"/>
    </xf>
    <xf numFmtId="0" fontId="4" fillId="0" borderId="0" xfId="0" applyFont="1" applyFill="1" applyAlignment="1">
      <alignment vertical="center"/>
    </xf>
    <xf numFmtId="0" fontId="8" fillId="0" borderId="0" xfId="0" applyFont="1" applyFill="1" applyBorder="1" applyAlignment="1">
      <alignment vertical="center"/>
    </xf>
    <xf numFmtId="4" fontId="4" fillId="0" borderId="1" xfId="5"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4" fontId="3" fillId="0" borderId="1" xfId="5" applyNumberFormat="1" applyFont="1" applyFill="1" applyBorder="1" applyAlignment="1">
      <alignment horizontal="center" vertical="center" wrapText="1"/>
    </xf>
    <xf numFmtId="0" fontId="3" fillId="0" borderId="1" xfId="5" applyFont="1" applyFill="1" applyBorder="1" applyAlignment="1">
      <alignment horizontal="center" vertical="center" wrapText="1"/>
    </xf>
    <xf numFmtId="164" fontId="3" fillId="0" borderId="1" xfId="2" applyFont="1" applyFill="1" applyBorder="1" applyAlignment="1">
      <alignment horizontal="center" vertical="center" wrapText="1"/>
    </xf>
    <xf numFmtId="164" fontId="3" fillId="0" borderId="1" xfId="2" applyFont="1" applyFill="1" applyBorder="1" applyAlignment="1">
      <alignment horizontal="right" vertical="center" wrapText="1"/>
    </xf>
    <xf numFmtId="0" fontId="3" fillId="0" borderId="1" xfId="5" applyFont="1" applyFill="1" applyBorder="1" applyAlignment="1">
      <alignment horizontal="justify" vertical="center" wrapText="1"/>
    </xf>
    <xf numFmtId="167" fontId="3" fillId="0" borderId="1" xfId="5" applyNumberFormat="1" applyFont="1" applyFill="1" applyBorder="1" applyAlignment="1">
      <alignment horizontal="center" vertical="center"/>
    </xf>
    <xf numFmtId="166" fontId="4" fillId="0" borderId="1" xfId="5" applyNumberFormat="1" applyFont="1" applyFill="1" applyBorder="1" applyAlignment="1">
      <alignment horizontal="center" vertical="center"/>
    </xf>
    <xf numFmtId="167" fontId="4" fillId="0" borderId="1" xfId="5" applyNumberFormat="1" applyFont="1" applyFill="1" applyBorder="1" applyAlignment="1">
      <alignment horizontal="left" vertical="center" wrapText="1" indent="1"/>
    </xf>
    <xf numFmtId="165" fontId="4" fillId="0" borderId="0" xfId="1" applyFont="1" applyFill="1" applyAlignment="1">
      <alignment vertical="center"/>
    </xf>
    <xf numFmtId="166" fontId="4" fillId="0" borderId="1" xfId="5" applyNumberFormat="1" applyFont="1" applyFill="1" applyBorder="1" applyAlignment="1">
      <alignment horizontal="center" vertical="center" wrapText="1"/>
    </xf>
    <xf numFmtId="0" fontId="4" fillId="0" borderId="1" xfId="5" applyFont="1" applyFill="1" applyBorder="1" applyAlignment="1">
      <alignment horizontal="left" vertical="center" indent="1"/>
    </xf>
    <xf numFmtId="2" fontId="3" fillId="0" borderId="1" xfId="0" applyNumberFormat="1" applyFont="1" applyFill="1" applyBorder="1" applyAlignment="1">
      <alignment horizontal="center" vertical="center" wrapText="1"/>
    </xf>
    <xf numFmtId="167" fontId="4" fillId="0" borderId="1" xfId="0" applyNumberFormat="1" applyFont="1" applyFill="1" applyBorder="1" applyAlignment="1">
      <alignment horizontal="justify" vertical="center" wrapText="1"/>
    </xf>
    <xf numFmtId="167" fontId="4" fillId="0" borderId="1" xfId="0" applyNumberFormat="1" applyFont="1" applyFill="1" applyBorder="1" applyAlignment="1">
      <alignment horizontal="left" vertical="center" wrapText="1" indent="1"/>
    </xf>
    <xf numFmtId="0" fontId="4" fillId="0" borderId="1" xfId="5"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2" fontId="3" fillId="0" borderId="1" xfId="0" quotePrefix="1" applyNumberFormat="1" applyFont="1" applyFill="1" applyBorder="1" applyAlignment="1">
      <alignment horizontal="center" vertical="center" wrapText="1"/>
    </xf>
    <xf numFmtId="0" fontId="3" fillId="0" borderId="1" xfId="5" quotePrefix="1" applyFont="1" applyFill="1" applyBorder="1" applyAlignment="1">
      <alignment horizontal="left" vertical="center" wrapText="1"/>
    </xf>
    <xf numFmtId="166" fontId="3" fillId="0" borderId="1" xfId="5" applyNumberFormat="1" applyFont="1" applyFill="1" applyBorder="1" applyAlignment="1">
      <alignment horizontal="center" vertical="center" wrapText="1"/>
    </xf>
    <xf numFmtId="166" fontId="3" fillId="0" borderId="1" xfId="5" applyNumberFormat="1" applyFont="1" applyFill="1" applyBorder="1" applyAlignment="1">
      <alignment horizontal="center" vertical="center"/>
    </xf>
    <xf numFmtId="0" fontId="3" fillId="0" borderId="1" xfId="0" quotePrefix="1" applyFont="1" applyFill="1" applyBorder="1" applyAlignment="1">
      <alignment horizontal="left" vertical="center" wrapText="1" indent="1"/>
    </xf>
    <xf numFmtId="0" fontId="5" fillId="0" borderId="0" xfId="0" applyFont="1" applyFill="1" applyAlignment="1">
      <alignment vertical="center"/>
    </xf>
    <xf numFmtId="44" fontId="3" fillId="0" borderId="0" xfId="0" applyNumberFormat="1" applyFont="1" applyFill="1" applyAlignment="1">
      <alignment vertical="center"/>
    </xf>
    <xf numFmtId="0" fontId="11" fillId="0" borderId="0" xfId="0" applyFont="1" applyFill="1" applyAlignment="1">
      <alignment vertical="center"/>
    </xf>
    <xf numFmtId="164" fontId="4" fillId="0" borderId="1" xfId="2" applyFont="1" applyFill="1" applyBorder="1" applyAlignment="1">
      <alignment horizontal="center" vertical="center" wrapText="1"/>
    </xf>
    <xf numFmtId="44" fontId="4" fillId="0" borderId="0" xfId="0" applyNumberFormat="1" applyFont="1" applyFill="1" applyAlignment="1">
      <alignment vertical="center"/>
    </xf>
    <xf numFmtId="0" fontId="5" fillId="0" borderId="0" xfId="0" quotePrefix="1" applyFont="1" applyFill="1" applyAlignment="1">
      <alignment horizontal="left" vertical="center"/>
    </xf>
    <xf numFmtId="0" fontId="0" fillId="0" borderId="0" xfId="0" applyFill="1"/>
    <xf numFmtId="0" fontId="15" fillId="0" borderId="0" xfId="0" applyFont="1" applyFill="1"/>
    <xf numFmtId="164" fontId="15" fillId="0" borderId="0" xfId="2" applyFont="1" applyFill="1"/>
    <xf numFmtId="0" fontId="15" fillId="0" borderId="0" xfId="0" applyFont="1" applyFill="1" applyAlignment="1">
      <alignment horizontal="right"/>
    </xf>
    <xf numFmtId="0" fontId="9" fillId="0" borderId="0" xfId="0" quotePrefix="1" applyFont="1" applyFill="1" applyAlignment="1">
      <alignment horizontal="right" vertical="center"/>
    </xf>
    <xf numFmtId="164" fontId="9" fillId="0" borderId="0" xfId="0" applyNumberFormat="1" applyFont="1" applyFill="1" applyAlignment="1">
      <alignment vertical="center"/>
    </xf>
    <xf numFmtId="164" fontId="9" fillId="0" borderId="0" xfId="2" applyFont="1" applyFill="1" applyAlignment="1">
      <alignment vertical="center"/>
    </xf>
    <xf numFmtId="164" fontId="9" fillId="0" borderId="0" xfId="2" applyFont="1" applyFill="1" applyAlignment="1">
      <alignment horizontal="right" vertical="center"/>
    </xf>
    <xf numFmtId="0" fontId="3" fillId="0" borderId="1" xfId="5" applyFont="1" applyFill="1" applyBorder="1" applyAlignment="1">
      <alignment horizontal="left" vertical="center" wrapText="1"/>
    </xf>
    <xf numFmtId="167" fontId="3" fillId="0" borderId="1" xfId="5" applyNumberFormat="1" applyFont="1" applyFill="1" applyBorder="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2" fontId="3" fillId="2" borderId="1" xfId="0" applyNumberFormat="1" applyFont="1" applyFill="1" applyBorder="1" applyAlignment="1">
      <alignment horizontal="center" vertical="center" wrapText="1"/>
    </xf>
    <xf numFmtId="0" fontId="3" fillId="2" borderId="1" xfId="5" applyFont="1" applyFill="1" applyBorder="1" applyAlignment="1">
      <alignment horizontal="justify" vertical="center" wrapText="1"/>
    </xf>
    <xf numFmtId="4" fontId="3" fillId="2" borderId="1" xfId="5" applyNumberFormat="1" applyFont="1" applyFill="1" applyBorder="1" applyAlignment="1">
      <alignment horizontal="center" vertical="center" wrapText="1"/>
    </xf>
    <xf numFmtId="167" fontId="3" fillId="2" borderId="1" xfId="5" applyNumberFormat="1" applyFont="1" applyFill="1" applyBorder="1" applyAlignment="1">
      <alignment horizontal="center" vertical="center"/>
    </xf>
    <xf numFmtId="164" fontId="3" fillId="2" borderId="1" xfId="2" applyFont="1" applyFill="1" applyBorder="1" applyAlignment="1">
      <alignment horizontal="right" vertical="center" wrapText="1"/>
    </xf>
    <xf numFmtId="2" fontId="3" fillId="0" borderId="1" xfId="0" applyNumberFormat="1" applyFont="1" applyFill="1" applyBorder="1"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vertical="center"/>
    </xf>
    <xf numFmtId="4" fontId="3" fillId="3" borderId="0" xfId="0" applyNumberFormat="1" applyFont="1" applyFill="1" applyAlignment="1">
      <alignment vertical="center"/>
    </xf>
    <xf numFmtId="0" fontId="11" fillId="3" borderId="0" xfId="0" applyFont="1" applyFill="1" applyAlignment="1">
      <alignment vertical="center"/>
    </xf>
    <xf numFmtId="164" fontId="14" fillId="3" borderId="0" xfId="2" applyFont="1" applyFill="1" applyAlignment="1">
      <alignment horizontal="right" vertical="center"/>
    </xf>
    <xf numFmtId="164" fontId="14" fillId="3" borderId="0" xfId="2" applyFont="1" applyFill="1" applyAlignment="1">
      <alignment vertical="center"/>
    </xf>
    <xf numFmtId="0" fontId="4" fillId="0" borderId="1" xfId="5" quotePrefix="1" applyFont="1" applyFill="1" applyBorder="1" applyAlignment="1">
      <alignment horizontal="left" vertical="center" indent="1"/>
    </xf>
    <xf numFmtId="4" fontId="19" fillId="0" borderId="3" xfId="5" applyNumberFormat="1" applyFont="1" applyFill="1" applyBorder="1" applyAlignment="1">
      <alignment horizontal="center" vertical="center" wrapText="1"/>
    </xf>
    <xf numFmtId="0" fontId="19" fillId="0" borderId="3" xfId="5" applyFont="1" applyFill="1" applyBorder="1" applyAlignment="1">
      <alignment horizontal="center" vertical="center" wrapText="1"/>
    </xf>
    <xf numFmtId="164" fontId="19" fillId="0" borderId="3" xfId="2" applyFont="1" applyFill="1" applyBorder="1" applyAlignment="1">
      <alignment horizontal="center" vertical="center" wrapText="1"/>
    </xf>
    <xf numFmtId="3" fontId="19" fillId="0" borderId="4" xfId="5" applyNumberFormat="1" applyFont="1" applyFill="1" applyBorder="1" applyAlignment="1">
      <alignment horizontal="center" vertical="center"/>
    </xf>
    <xf numFmtId="0" fontId="19" fillId="0" borderId="5" xfId="5" applyFont="1" applyFill="1" applyBorder="1" applyAlignment="1">
      <alignment horizontal="left" vertical="center" wrapText="1"/>
    </xf>
    <xf numFmtId="4" fontId="16" fillId="0" borderId="5" xfId="5" applyNumberFormat="1" applyFont="1" applyFill="1" applyBorder="1" applyAlignment="1">
      <alignment horizontal="center" vertical="center" wrapText="1"/>
    </xf>
    <xf numFmtId="0" fontId="16" fillId="0" borderId="5" xfId="5" applyFont="1" applyFill="1" applyBorder="1" applyAlignment="1">
      <alignment horizontal="center" vertical="center" wrapText="1"/>
    </xf>
    <xf numFmtId="164" fontId="16" fillId="0" borderId="5" xfId="2" applyFont="1" applyFill="1" applyBorder="1" applyAlignment="1">
      <alignment horizontal="center" vertical="center" wrapText="1"/>
    </xf>
    <xf numFmtId="164" fontId="16" fillId="0" borderId="6" xfId="2" applyFont="1" applyFill="1" applyBorder="1" applyAlignment="1">
      <alignment horizontal="center" vertical="center" wrapText="1"/>
    </xf>
    <xf numFmtId="167" fontId="19" fillId="0" borderId="7" xfId="0" applyNumberFormat="1" applyFont="1" applyFill="1" applyBorder="1" applyAlignment="1">
      <alignment horizontal="center" vertical="center" wrapText="1"/>
    </xf>
    <xf numFmtId="0" fontId="19" fillId="0" borderId="23" xfId="5" applyFont="1" applyFill="1" applyBorder="1" applyAlignment="1">
      <alignment horizontal="left" vertical="center" wrapText="1"/>
    </xf>
    <xf numFmtId="4" fontId="16" fillId="0" borderId="2" xfId="5" applyNumberFormat="1" applyFont="1" applyFill="1" applyBorder="1" applyAlignment="1">
      <alignment horizontal="center" vertical="center" wrapText="1"/>
    </xf>
    <xf numFmtId="167" fontId="16" fillId="0" borderId="2" xfId="5" applyNumberFormat="1" applyFont="1" applyFill="1" applyBorder="1" applyAlignment="1">
      <alignment horizontal="center" vertical="center"/>
    </xf>
    <xf numFmtId="164" fontId="16" fillId="0" borderId="2" xfId="2" applyFont="1" applyFill="1" applyBorder="1" applyAlignment="1">
      <alignment horizontal="right" vertical="center" wrapText="1"/>
    </xf>
    <xf numFmtId="164" fontId="16" fillId="0" borderId="8" xfId="2" applyFont="1" applyFill="1" applyBorder="1" applyAlignment="1">
      <alignment horizontal="right" vertical="center" wrapText="1"/>
    </xf>
    <xf numFmtId="2" fontId="16" fillId="0" borderId="7" xfId="0" applyNumberFormat="1" applyFont="1" applyFill="1" applyBorder="1" applyAlignment="1">
      <alignment horizontal="center" vertical="center" wrapText="1"/>
    </xf>
    <xf numFmtId="0" fontId="16" fillId="0" borderId="2" xfId="5" applyFont="1" applyFill="1" applyBorder="1" applyAlignment="1">
      <alignment horizontal="justify" vertical="center" wrapText="1"/>
    </xf>
    <xf numFmtId="0" fontId="16" fillId="0" borderId="0" xfId="0" applyFont="1" applyFill="1" applyAlignment="1">
      <alignment vertical="center"/>
    </xf>
    <xf numFmtId="0" fontId="19" fillId="0" borderId="2" xfId="5" applyFont="1" applyFill="1" applyBorder="1" applyAlignment="1">
      <alignment horizontal="justify" vertical="center" wrapText="1"/>
    </xf>
    <xf numFmtId="166" fontId="16" fillId="0" borderId="7" xfId="5" applyNumberFormat="1" applyFont="1" applyFill="1" applyBorder="1" applyAlignment="1">
      <alignment horizontal="center" vertical="center"/>
    </xf>
    <xf numFmtId="167" fontId="16" fillId="0" borderId="7" xfId="0" applyNumberFormat="1" applyFont="1" applyFill="1" applyBorder="1" applyAlignment="1">
      <alignment horizontal="center" vertical="center" wrapText="1"/>
    </xf>
    <xf numFmtId="2" fontId="19" fillId="0" borderId="7" xfId="0" applyNumberFormat="1" applyFont="1" applyFill="1" applyBorder="1" applyAlignment="1">
      <alignment horizontal="center" vertical="center" wrapText="1"/>
    </xf>
    <xf numFmtId="0" fontId="16" fillId="0" borderId="0" xfId="0" applyFont="1" applyFill="1"/>
    <xf numFmtId="0" fontId="19" fillId="0" borderId="2" xfId="5" applyFont="1" applyFill="1" applyBorder="1" applyAlignment="1">
      <alignment horizontal="center" vertical="center" wrapText="1"/>
    </xf>
    <xf numFmtId="0" fontId="16" fillId="0" borderId="2" xfId="5" applyFont="1" applyFill="1" applyBorder="1" applyAlignment="1">
      <alignment horizontal="center" vertical="center" wrapText="1"/>
    </xf>
    <xf numFmtId="164" fontId="16" fillId="0" borderId="2" xfId="2" applyFont="1" applyFill="1" applyBorder="1" applyAlignment="1">
      <alignment horizontal="center" vertical="center" wrapText="1"/>
    </xf>
    <xf numFmtId="164" fontId="16" fillId="0" borderId="8" xfId="2" applyFont="1" applyFill="1" applyBorder="1" applyAlignment="1">
      <alignment horizontal="center" vertical="center" wrapText="1"/>
    </xf>
    <xf numFmtId="3" fontId="19" fillId="0" borderId="7" xfId="5" applyNumberFormat="1" applyFont="1" applyFill="1" applyBorder="1" applyAlignment="1">
      <alignment horizontal="center" vertical="center"/>
    </xf>
    <xf numFmtId="0" fontId="19" fillId="0" borderId="2" xfId="5" applyFont="1" applyFill="1" applyBorder="1" applyAlignment="1">
      <alignment horizontal="left" vertical="center" wrapText="1"/>
    </xf>
    <xf numFmtId="166" fontId="19" fillId="0" borderId="7" xfId="5" applyNumberFormat="1" applyFont="1" applyFill="1" applyBorder="1" applyAlignment="1">
      <alignment horizontal="center" vertical="center"/>
    </xf>
    <xf numFmtId="0" fontId="20" fillId="0" borderId="2" xfId="5" applyFont="1" applyFill="1" applyBorder="1" applyAlignment="1">
      <alignment horizontal="justify" vertical="center" wrapText="1"/>
    </xf>
    <xf numFmtId="0" fontId="16" fillId="0" borderId="2" xfId="5" quotePrefix="1" applyFont="1" applyFill="1" applyBorder="1" applyAlignment="1">
      <alignment horizontal="left" vertical="center" wrapText="1"/>
    </xf>
    <xf numFmtId="3" fontId="16" fillId="0" borderId="2" xfId="5" applyNumberFormat="1" applyFont="1" applyFill="1" applyBorder="1" applyAlignment="1">
      <alignment horizontal="center" vertical="center" wrapText="1"/>
    </xf>
    <xf numFmtId="167" fontId="16" fillId="0" borderId="2" xfId="5" quotePrefix="1" applyNumberFormat="1" applyFont="1" applyFill="1" applyBorder="1" applyAlignment="1">
      <alignment horizontal="center" vertical="center"/>
    </xf>
    <xf numFmtId="0" fontId="19" fillId="0" borderId="25" xfId="5" applyFont="1" applyFill="1" applyBorder="1" applyAlignment="1">
      <alignment horizontal="justify" vertical="center" wrapText="1"/>
    </xf>
    <xf numFmtId="2" fontId="16" fillId="0" borderId="24" xfId="0" applyNumberFormat="1" applyFont="1" applyFill="1" applyBorder="1" applyAlignment="1">
      <alignment horizontal="center" vertical="center" wrapText="1"/>
    </xf>
    <xf numFmtId="3" fontId="16" fillId="0" borderId="11" xfId="5" applyNumberFormat="1" applyFont="1" applyFill="1" applyBorder="1" applyAlignment="1">
      <alignment horizontal="center" vertical="center" wrapText="1"/>
    </xf>
    <xf numFmtId="0" fontId="16" fillId="0" borderId="23" xfId="5" applyFont="1" applyFill="1" applyBorder="1" applyAlignment="1">
      <alignment horizontal="justify" vertical="center" wrapText="1"/>
    </xf>
    <xf numFmtId="0" fontId="19" fillId="0" borderId="23" xfId="5" applyFont="1" applyFill="1" applyBorder="1" applyAlignment="1">
      <alignment horizontal="justify" vertical="center" wrapText="1"/>
    </xf>
    <xf numFmtId="0" fontId="0" fillId="0" borderId="0" xfId="0" applyFont="1" applyFill="1"/>
    <xf numFmtId="0" fontId="19" fillId="0" borderId="0" xfId="0" applyFont="1" applyFill="1" applyBorder="1" applyAlignment="1">
      <alignment vertical="center"/>
    </xf>
    <xf numFmtId="0" fontId="19" fillId="0" borderId="0" xfId="0" applyFont="1" applyFill="1" applyAlignment="1">
      <alignment vertical="center"/>
    </xf>
    <xf numFmtId="164" fontId="16" fillId="0" borderId="0" xfId="0" applyNumberFormat="1" applyFont="1" applyFill="1" applyAlignment="1">
      <alignment vertical="center"/>
    </xf>
    <xf numFmtId="44" fontId="19" fillId="0" borderId="0" xfId="0" applyNumberFormat="1" applyFont="1" applyFill="1" applyAlignment="1">
      <alignment vertical="center"/>
    </xf>
    <xf numFmtId="44" fontId="16" fillId="0" borderId="0" xfId="0" applyNumberFormat="1" applyFont="1" applyFill="1" applyAlignment="1">
      <alignment vertical="center"/>
    </xf>
    <xf numFmtId="3" fontId="16" fillId="0" borderId="0" xfId="0" applyNumberFormat="1" applyFont="1" applyFill="1" applyAlignment="1">
      <alignment vertical="center"/>
    </xf>
    <xf numFmtId="2" fontId="16" fillId="0" borderId="2" xfId="5" applyNumberFormat="1" applyFont="1" applyFill="1" applyBorder="1" applyAlignment="1">
      <alignment horizontal="center" vertical="center"/>
    </xf>
    <xf numFmtId="0" fontId="17" fillId="0" borderId="2" xfId="0" quotePrefix="1" applyFont="1" applyFill="1" applyBorder="1" applyAlignment="1">
      <alignment horizontal="left" vertical="center"/>
    </xf>
    <xf numFmtId="164" fontId="21" fillId="0" borderId="8" xfId="0" applyNumberFormat="1" applyFont="1" applyFill="1" applyBorder="1" applyAlignment="1">
      <alignment vertical="center"/>
    </xf>
    <xf numFmtId="0" fontId="17" fillId="0" borderId="0" xfId="0" applyFont="1" applyFill="1" applyAlignment="1">
      <alignment vertical="center"/>
    </xf>
    <xf numFmtId="0" fontId="17" fillId="0" borderId="7" xfId="0" applyFont="1" applyFill="1" applyBorder="1" applyAlignment="1">
      <alignment horizontal="center" vertical="center"/>
    </xf>
    <xf numFmtId="0" fontId="16" fillId="0" borderId="2" xfId="0" applyFont="1" applyFill="1" applyBorder="1" applyAlignment="1">
      <alignment vertical="center"/>
    </xf>
    <xf numFmtId="9" fontId="22" fillId="0" borderId="11" xfId="6" quotePrefix="1" applyFont="1" applyFill="1" applyBorder="1" applyAlignment="1">
      <alignment horizontal="center" vertical="center"/>
    </xf>
    <xf numFmtId="164" fontId="21" fillId="0" borderId="8" xfId="2" applyFont="1" applyFill="1" applyBorder="1" applyAlignment="1">
      <alignment vertical="center"/>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vertical="center"/>
    </xf>
    <xf numFmtId="164" fontId="23" fillId="0" borderId="12" xfId="2" applyFont="1" applyFill="1" applyBorder="1" applyAlignment="1">
      <alignment vertical="center"/>
    </xf>
    <xf numFmtId="4" fontId="16" fillId="0" borderId="0" xfId="0" applyNumberFormat="1" applyFont="1" applyFill="1" applyAlignment="1">
      <alignment vertical="center"/>
    </xf>
    <xf numFmtId="164" fontId="16" fillId="0" borderId="0" xfId="2" applyFont="1" applyFill="1" applyAlignment="1">
      <alignment vertical="center"/>
    </xf>
    <xf numFmtId="0" fontId="16" fillId="0" borderId="0" xfId="0" applyFont="1" applyFill="1" applyAlignment="1">
      <alignment horizontal="center" vertical="center"/>
    </xf>
    <xf numFmtId="0" fontId="1" fillId="0" borderId="1" xfId="0" applyFont="1" applyFill="1" applyBorder="1"/>
    <xf numFmtId="164" fontId="17" fillId="0" borderId="0" xfId="2" applyFont="1" applyFill="1" applyAlignment="1">
      <alignment vertical="center"/>
    </xf>
    <xf numFmtId="0" fontId="21" fillId="0" borderId="16" xfId="0" quotePrefix="1" applyFont="1" applyFill="1" applyBorder="1" applyAlignment="1">
      <alignment horizontal="left" vertical="center"/>
    </xf>
    <xf numFmtId="0" fontId="21" fillId="0" borderId="17" xfId="0" quotePrefix="1" applyFont="1" applyFill="1" applyBorder="1" applyAlignment="1">
      <alignment horizontal="left" vertical="center"/>
    </xf>
    <xf numFmtId="164" fontId="23" fillId="0" borderId="13" xfId="2" applyFont="1" applyFill="1" applyBorder="1" applyAlignment="1">
      <alignment horizontal="left" vertical="center"/>
    </xf>
    <xf numFmtId="164" fontId="23" fillId="0" borderId="14" xfId="2" applyFont="1" applyFill="1" applyBorder="1" applyAlignment="1">
      <alignment horizontal="left" vertical="center"/>
    </xf>
    <xf numFmtId="164" fontId="23" fillId="0" borderId="15" xfId="2" applyFont="1" applyFill="1" applyBorder="1" applyAlignment="1">
      <alignment horizontal="left"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7" fillId="0" borderId="3" xfId="5" applyFont="1" applyFill="1" applyBorder="1" applyAlignment="1">
      <alignment horizontal="center" vertical="center"/>
    </xf>
    <xf numFmtId="0" fontId="18" fillId="0" borderId="3" xfId="5" quotePrefix="1" applyFont="1" applyFill="1" applyBorder="1" applyAlignment="1">
      <alignment horizontal="center" vertical="center" wrapText="1"/>
    </xf>
    <xf numFmtId="0" fontId="18" fillId="0" borderId="3" xfId="5" applyFont="1" applyFill="1" applyBorder="1" applyAlignment="1">
      <alignment horizontal="center" vertical="center" wrapText="1"/>
    </xf>
    <xf numFmtId="0" fontId="21" fillId="0" borderId="11" xfId="0" quotePrefix="1" applyFont="1" applyFill="1" applyBorder="1" applyAlignment="1">
      <alignment horizontal="left" vertical="center"/>
    </xf>
    <xf numFmtId="0" fontId="5" fillId="0" borderId="21" xfId="5" applyFont="1" applyFill="1" applyBorder="1" applyAlignment="1">
      <alignment horizontal="center" vertical="center"/>
    </xf>
    <xf numFmtId="0" fontId="5" fillId="0" borderId="22" xfId="5" applyFont="1" applyFill="1" applyBorder="1" applyAlignment="1">
      <alignment horizontal="center" vertical="center"/>
    </xf>
    <xf numFmtId="0" fontId="10" fillId="0" borderId="21" xfId="5" quotePrefix="1" applyFont="1" applyFill="1" applyBorder="1" applyAlignment="1">
      <alignment horizontal="center" vertical="center" wrapText="1"/>
    </xf>
    <xf numFmtId="0" fontId="10" fillId="0" borderId="22" xfId="5" applyFont="1" applyFill="1" applyBorder="1" applyAlignment="1">
      <alignment horizontal="center" vertical="center" wrapText="1"/>
    </xf>
  </cellXfs>
  <cellStyles count="7">
    <cellStyle name="Millares" xfId="1" builtinId="3"/>
    <cellStyle name="Moneda" xfId="2" builtinId="4"/>
    <cellStyle name="Normal" xfId="0" builtinId="0"/>
    <cellStyle name="Normal 3" xfId="3" xr:uid="{00000000-0005-0000-0000-000003000000}"/>
    <cellStyle name="Normal 3 2" xfId="4" xr:uid="{00000000-0005-0000-0000-000004000000}"/>
    <cellStyle name="Normal_Hoja1"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69</xdr:row>
      <xdr:rowOff>0</xdr:rowOff>
    </xdr:from>
    <xdr:to>
      <xdr:col>6</xdr:col>
      <xdr:colOff>9525</xdr:colOff>
      <xdr:row>69</xdr:row>
      <xdr:rowOff>9525</xdr:rowOff>
    </xdr:to>
    <xdr:pic>
      <xdr:nvPicPr>
        <xdr:cNvPr id="2" name="Picture 1">
          <a:extLst>
            <a:ext uri="{FF2B5EF4-FFF2-40B4-BE49-F238E27FC236}">
              <a16:creationId xmlns:a16="http://schemas.microsoft.com/office/drawing/2014/main" id="{42A15D87-4CF5-4363-965C-7814F4D41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3159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82</xdr:row>
      <xdr:rowOff>0</xdr:rowOff>
    </xdr:from>
    <xdr:to>
      <xdr:col>6</xdr:col>
      <xdr:colOff>9525</xdr:colOff>
      <xdr:row>82</xdr:row>
      <xdr:rowOff>9525</xdr:rowOff>
    </xdr:to>
    <xdr:pic>
      <xdr:nvPicPr>
        <xdr:cNvPr id="3" name="Picture 1">
          <a:extLst>
            <a:ext uri="{FF2B5EF4-FFF2-40B4-BE49-F238E27FC236}">
              <a16:creationId xmlns:a16="http://schemas.microsoft.com/office/drawing/2014/main" id="{1E7A554D-9C18-4111-9E9E-E4011DD637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3957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108</xdr:row>
      <xdr:rowOff>0</xdr:rowOff>
    </xdr:from>
    <xdr:to>
      <xdr:col>6</xdr:col>
      <xdr:colOff>9525</xdr:colOff>
      <xdr:row>108</xdr:row>
      <xdr:rowOff>9525</xdr:rowOff>
    </xdr:to>
    <xdr:pic>
      <xdr:nvPicPr>
        <xdr:cNvPr id="4" name="Picture 1">
          <a:extLst>
            <a:ext uri="{FF2B5EF4-FFF2-40B4-BE49-F238E27FC236}">
              <a16:creationId xmlns:a16="http://schemas.microsoft.com/office/drawing/2014/main" id="{337FAFF6-1E4E-440A-9643-45087E30C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108</xdr:row>
      <xdr:rowOff>0</xdr:rowOff>
    </xdr:from>
    <xdr:to>
      <xdr:col>6</xdr:col>
      <xdr:colOff>9525</xdr:colOff>
      <xdr:row>108</xdr:row>
      <xdr:rowOff>9525</xdr:rowOff>
    </xdr:to>
    <xdr:pic>
      <xdr:nvPicPr>
        <xdr:cNvPr id="5" name="Picture 1">
          <a:extLst>
            <a:ext uri="{FF2B5EF4-FFF2-40B4-BE49-F238E27FC236}">
              <a16:creationId xmlns:a16="http://schemas.microsoft.com/office/drawing/2014/main" id="{4D92C1C7-1445-46BB-A9E6-BC942E6FE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69</xdr:row>
      <xdr:rowOff>0</xdr:rowOff>
    </xdr:from>
    <xdr:to>
      <xdr:col>7</xdr:col>
      <xdr:colOff>9525</xdr:colOff>
      <xdr:row>69</xdr:row>
      <xdr:rowOff>9525</xdr:rowOff>
    </xdr:to>
    <xdr:pic>
      <xdr:nvPicPr>
        <xdr:cNvPr id="6" name="Picture 1">
          <a:extLst>
            <a:ext uri="{FF2B5EF4-FFF2-40B4-BE49-F238E27FC236}">
              <a16:creationId xmlns:a16="http://schemas.microsoft.com/office/drawing/2014/main" id="{78748E67-40AB-414A-A7A9-1EB5E5290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159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82</xdr:row>
      <xdr:rowOff>0</xdr:rowOff>
    </xdr:from>
    <xdr:to>
      <xdr:col>7</xdr:col>
      <xdr:colOff>9525</xdr:colOff>
      <xdr:row>82</xdr:row>
      <xdr:rowOff>9525</xdr:rowOff>
    </xdr:to>
    <xdr:pic>
      <xdr:nvPicPr>
        <xdr:cNvPr id="7" name="Picture 1">
          <a:extLst>
            <a:ext uri="{FF2B5EF4-FFF2-40B4-BE49-F238E27FC236}">
              <a16:creationId xmlns:a16="http://schemas.microsoft.com/office/drawing/2014/main" id="{DC54FF84-82D6-4375-846F-FB2BF5FF21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957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8" name="Picture 1">
          <a:extLst>
            <a:ext uri="{FF2B5EF4-FFF2-40B4-BE49-F238E27FC236}">
              <a16:creationId xmlns:a16="http://schemas.microsoft.com/office/drawing/2014/main" id="{2871BE57-4048-4419-AA22-E076A25EF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9" name="Picture 1">
          <a:extLst>
            <a:ext uri="{FF2B5EF4-FFF2-40B4-BE49-F238E27FC236}">
              <a16:creationId xmlns:a16="http://schemas.microsoft.com/office/drawing/2014/main" id="{4459E541-4592-46A9-ADDB-C32840F9B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10" name="Picture 1">
          <a:extLst>
            <a:ext uri="{FF2B5EF4-FFF2-40B4-BE49-F238E27FC236}">
              <a16:creationId xmlns:a16="http://schemas.microsoft.com/office/drawing/2014/main" id="{C98F4967-8109-4F3E-B8A0-25715F05A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11" name="Picture 1">
          <a:extLst>
            <a:ext uri="{FF2B5EF4-FFF2-40B4-BE49-F238E27FC236}">
              <a16:creationId xmlns:a16="http://schemas.microsoft.com/office/drawing/2014/main" id="{974CC0C8-4995-4DE2-95E8-49E502F6E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82</xdr:row>
      <xdr:rowOff>0</xdr:rowOff>
    </xdr:from>
    <xdr:to>
      <xdr:col>7</xdr:col>
      <xdr:colOff>9525</xdr:colOff>
      <xdr:row>82</xdr:row>
      <xdr:rowOff>9525</xdr:rowOff>
    </xdr:to>
    <xdr:pic>
      <xdr:nvPicPr>
        <xdr:cNvPr id="12" name="Picture 1">
          <a:extLst>
            <a:ext uri="{FF2B5EF4-FFF2-40B4-BE49-F238E27FC236}">
              <a16:creationId xmlns:a16="http://schemas.microsoft.com/office/drawing/2014/main" id="{AE36452E-A6F2-4E5A-9EFD-E21EEFCE4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957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69</xdr:row>
      <xdr:rowOff>0</xdr:rowOff>
    </xdr:from>
    <xdr:to>
      <xdr:col>7</xdr:col>
      <xdr:colOff>9525</xdr:colOff>
      <xdr:row>69</xdr:row>
      <xdr:rowOff>9525</xdr:rowOff>
    </xdr:to>
    <xdr:pic>
      <xdr:nvPicPr>
        <xdr:cNvPr id="13" name="Picture 1">
          <a:extLst>
            <a:ext uri="{FF2B5EF4-FFF2-40B4-BE49-F238E27FC236}">
              <a16:creationId xmlns:a16="http://schemas.microsoft.com/office/drawing/2014/main" id="{FB50C120-4995-4483-8F2D-959F10EB5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159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69</xdr:row>
      <xdr:rowOff>0</xdr:rowOff>
    </xdr:from>
    <xdr:to>
      <xdr:col>7</xdr:col>
      <xdr:colOff>9525</xdr:colOff>
      <xdr:row>69</xdr:row>
      <xdr:rowOff>9525</xdr:rowOff>
    </xdr:to>
    <xdr:pic>
      <xdr:nvPicPr>
        <xdr:cNvPr id="14" name="Picture 1">
          <a:extLst>
            <a:ext uri="{FF2B5EF4-FFF2-40B4-BE49-F238E27FC236}">
              <a16:creationId xmlns:a16="http://schemas.microsoft.com/office/drawing/2014/main" id="{9EEAD1CA-D55B-451C-8096-B0D78F3BA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159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82</xdr:row>
      <xdr:rowOff>0</xdr:rowOff>
    </xdr:from>
    <xdr:to>
      <xdr:col>7</xdr:col>
      <xdr:colOff>9525</xdr:colOff>
      <xdr:row>82</xdr:row>
      <xdr:rowOff>9525</xdr:rowOff>
    </xdr:to>
    <xdr:pic>
      <xdr:nvPicPr>
        <xdr:cNvPr id="15" name="Picture 1">
          <a:extLst>
            <a:ext uri="{FF2B5EF4-FFF2-40B4-BE49-F238E27FC236}">
              <a16:creationId xmlns:a16="http://schemas.microsoft.com/office/drawing/2014/main" id="{D2B21BDB-BE9D-4124-9AA7-C1CBF0DB2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3957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16" name="Picture 1">
          <a:extLst>
            <a:ext uri="{FF2B5EF4-FFF2-40B4-BE49-F238E27FC236}">
              <a16:creationId xmlns:a16="http://schemas.microsoft.com/office/drawing/2014/main" id="{3251DF79-1CD6-4A9A-9B72-17BF43AE0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108</xdr:row>
      <xdr:rowOff>0</xdr:rowOff>
    </xdr:from>
    <xdr:to>
      <xdr:col>7</xdr:col>
      <xdr:colOff>9525</xdr:colOff>
      <xdr:row>108</xdr:row>
      <xdr:rowOff>9525</xdr:rowOff>
    </xdr:to>
    <xdr:pic>
      <xdr:nvPicPr>
        <xdr:cNvPr id="17" name="Picture 1">
          <a:extLst>
            <a:ext uri="{FF2B5EF4-FFF2-40B4-BE49-F238E27FC236}">
              <a16:creationId xmlns:a16="http://schemas.microsoft.com/office/drawing/2014/main" id="{C4379DE4-F27F-4352-9D9E-10AEDA96D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5699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6</xdr:col>
      <xdr:colOff>247650</xdr:colOff>
      <xdr:row>0</xdr:row>
      <xdr:rowOff>762000</xdr:rowOff>
    </xdr:to>
    <xdr:grpSp>
      <xdr:nvGrpSpPr>
        <xdr:cNvPr id="18" name="Grupo 3">
          <a:extLst>
            <a:ext uri="{FF2B5EF4-FFF2-40B4-BE49-F238E27FC236}">
              <a16:creationId xmlns:a16="http://schemas.microsoft.com/office/drawing/2014/main" id="{2C355DF5-B6C2-453E-9DB7-5D80788A0060}"/>
            </a:ext>
          </a:extLst>
        </xdr:cNvPr>
        <xdr:cNvGrpSpPr>
          <a:grpSpLocks/>
        </xdr:cNvGrpSpPr>
      </xdr:nvGrpSpPr>
      <xdr:grpSpPr bwMode="auto">
        <a:xfrm>
          <a:off x="925542" y="0"/>
          <a:ext cx="7085882" cy="762000"/>
          <a:chOff x="219076" y="114300"/>
          <a:chExt cx="7043007" cy="764925"/>
        </a:xfrm>
      </xdr:grpSpPr>
      <xdr:pic>
        <xdr:nvPicPr>
          <xdr:cNvPr id="19" name="Imagen 18">
            <a:extLst>
              <a:ext uri="{FF2B5EF4-FFF2-40B4-BE49-F238E27FC236}">
                <a16:creationId xmlns:a16="http://schemas.microsoft.com/office/drawing/2014/main" id="{17B9D26B-24D7-42BE-B8B3-500AAD3318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6" y="114300"/>
            <a:ext cx="168026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Cuadro de texto 2">
            <a:extLst>
              <a:ext uri="{FF2B5EF4-FFF2-40B4-BE49-F238E27FC236}">
                <a16:creationId xmlns:a16="http://schemas.microsoft.com/office/drawing/2014/main" id="{0BD3E443-D880-437F-9B2C-ACE2F309D9A7}"/>
              </a:ext>
            </a:extLst>
          </xdr:cNvPr>
          <xdr:cNvSpPr txBox="1">
            <a:spLocks noChangeArrowheads="1"/>
          </xdr:cNvSpPr>
        </xdr:nvSpPr>
        <xdr:spPr bwMode="auto">
          <a:xfrm>
            <a:off x="2654255" y="123862"/>
            <a:ext cx="4607828" cy="755363"/>
          </a:xfrm>
          <a:prstGeom prst="rect">
            <a:avLst/>
          </a:prstGeom>
          <a:solidFill>
            <a:srgbClr val="FFFFFF"/>
          </a:solidFill>
          <a:ln>
            <a:noFill/>
          </a:ln>
        </xdr:spPr>
        <xdr:txBody>
          <a:bodyPr wrap="square" lIns="91440" tIns="45720" rIns="91440" bIns="45720" anchor="t" upright="1">
            <a:spAutoFit/>
          </a:bodyPr>
          <a:lstStyle/>
          <a:p>
            <a:pPr algn="ctr" rtl="0">
              <a:defRPr sz="1000"/>
            </a:pPr>
            <a:r>
              <a:rPr lang="es-SV" sz="1600" b="1" i="0" u="none" strike="noStrike" baseline="0">
                <a:solidFill>
                  <a:srgbClr val="000000"/>
                </a:solidFill>
                <a:latin typeface="Calibri"/>
                <a:cs typeface="Calibri"/>
              </a:rPr>
              <a:t>PROGRAMA INTEGRADO DE SALUD II (PRIDES-II)    Préstamo 3608/OC-ES</a:t>
            </a:r>
            <a:endParaRPr lang="es-SV" sz="1600" b="0" i="0" u="none" strike="noStrike" baseline="0">
              <a:solidFill>
                <a:srgbClr val="000000"/>
              </a:solidFill>
              <a:latin typeface="Times New Roman"/>
              <a:cs typeface="Times New Roman"/>
            </a:endParaRPr>
          </a:p>
          <a:p>
            <a:pPr algn="l" rtl="0">
              <a:defRPr sz="1000"/>
            </a:pPr>
            <a:endParaRPr lang="es-SV" sz="1100" b="0" i="0" u="none" strike="noStrike" baseline="0">
              <a:solidFill>
                <a:srgbClr val="000000"/>
              </a:solidFill>
              <a:latin typeface="Times New Roman"/>
              <a:cs typeface="Times New Roman"/>
            </a:endParaRPr>
          </a:p>
        </xdr:txBody>
      </xdr:sp>
    </xdr:grpSp>
    <xdr:clientData/>
  </xdr:twoCellAnchor>
  <xdr:oneCellAnchor>
    <xdr:from>
      <xdr:col>6</xdr:col>
      <xdr:colOff>0</xdr:colOff>
      <xdr:row>83</xdr:row>
      <xdr:rowOff>0</xdr:rowOff>
    </xdr:from>
    <xdr:ext cx="9525" cy="9525"/>
    <xdr:pic>
      <xdr:nvPicPr>
        <xdr:cNvPr id="21" name="Picture 1">
          <a:extLst>
            <a:ext uri="{FF2B5EF4-FFF2-40B4-BE49-F238E27FC236}">
              <a16:creationId xmlns:a16="http://schemas.microsoft.com/office/drawing/2014/main" id="{0980C6D8-7F63-4095-8E56-8E0674569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055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84</xdr:row>
      <xdr:rowOff>0</xdr:rowOff>
    </xdr:from>
    <xdr:ext cx="9525" cy="9525"/>
    <xdr:pic>
      <xdr:nvPicPr>
        <xdr:cNvPr id="22" name="Picture 1">
          <a:extLst>
            <a:ext uri="{FF2B5EF4-FFF2-40B4-BE49-F238E27FC236}">
              <a16:creationId xmlns:a16="http://schemas.microsoft.com/office/drawing/2014/main" id="{C8D95685-F121-4B08-87BE-9DFE677CC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1357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85</xdr:row>
      <xdr:rowOff>0</xdr:rowOff>
    </xdr:from>
    <xdr:ext cx="9525" cy="9525"/>
    <xdr:pic>
      <xdr:nvPicPr>
        <xdr:cNvPr id="23" name="Picture 1">
          <a:extLst>
            <a:ext uri="{FF2B5EF4-FFF2-40B4-BE49-F238E27FC236}">
              <a16:creationId xmlns:a16="http://schemas.microsoft.com/office/drawing/2014/main" id="{C5932A65-3169-4E8A-BAC8-93E680B14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246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6</xdr:col>
      <xdr:colOff>0</xdr:colOff>
      <xdr:row>69</xdr:row>
      <xdr:rowOff>0</xdr:rowOff>
    </xdr:from>
    <xdr:to>
      <xdr:col>6</xdr:col>
      <xdr:colOff>9525</xdr:colOff>
      <xdr:row>69</xdr:row>
      <xdr:rowOff>9525</xdr:rowOff>
    </xdr:to>
    <xdr:pic>
      <xdr:nvPicPr>
        <xdr:cNvPr id="24" name="Picture 1">
          <a:extLst>
            <a:ext uri="{FF2B5EF4-FFF2-40B4-BE49-F238E27FC236}">
              <a16:creationId xmlns:a16="http://schemas.microsoft.com/office/drawing/2014/main" id="{4AC06620-25E9-4224-848A-665DE94FB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3159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83</xdr:row>
      <xdr:rowOff>0</xdr:rowOff>
    </xdr:from>
    <xdr:to>
      <xdr:col>6</xdr:col>
      <xdr:colOff>9525</xdr:colOff>
      <xdr:row>83</xdr:row>
      <xdr:rowOff>9525</xdr:rowOff>
    </xdr:to>
    <xdr:pic>
      <xdr:nvPicPr>
        <xdr:cNvPr id="25" name="Picture 1">
          <a:extLst>
            <a:ext uri="{FF2B5EF4-FFF2-40B4-BE49-F238E27FC236}">
              <a16:creationId xmlns:a16="http://schemas.microsoft.com/office/drawing/2014/main" id="{CF0B1396-46E8-497E-8DA2-9F9C9ED5B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055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85</xdr:row>
      <xdr:rowOff>0</xdr:rowOff>
    </xdr:from>
    <xdr:ext cx="9525" cy="9525"/>
    <xdr:pic>
      <xdr:nvPicPr>
        <xdr:cNvPr id="26" name="Picture 1">
          <a:extLst>
            <a:ext uri="{FF2B5EF4-FFF2-40B4-BE49-F238E27FC236}">
              <a16:creationId xmlns:a16="http://schemas.microsoft.com/office/drawing/2014/main" id="{CEDB0BEA-E785-4E10-AA25-3F411C4FE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246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86</xdr:row>
      <xdr:rowOff>0</xdr:rowOff>
    </xdr:from>
    <xdr:ext cx="9525" cy="9525"/>
    <xdr:pic>
      <xdr:nvPicPr>
        <xdr:cNvPr id="27" name="Picture 1">
          <a:extLst>
            <a:ext uri="{FF2B5EF4-FFF2-40B4-BE49-F238E27FC236}">
              <a16:creationId xmlns:a16="http://schemas.microsoft.com/office/drawing/2014/main" id="{DB018670-BAE5-4B80-BBBD-6D0083E525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364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86</xdr:row>
      <xdr:rowOff>0</xdr:rowOff>
    </xdr:from>
    <xdr:ext cx="9525" cy="9525"/>
    <xdr:pic>
      <xdr:nvPicPr>
        <xdr:cNvPr id="28" name="Picture 1">
          <a:extLst>
            <a:ext uri="{FF2B5EF4-FFF2-40B4-BE49-F238E27FC236}">
              <a16:creationId xmlns:a16="http://schemas.microsoft.com/office/drawing/2014/main" id="{88D5324E-3B81-4805-BC07-4CC2F82BA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364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86</xdr:row>
      <xdr:rowOff>0</xdr:rowOff>
    </xdr:from>
    <xdr:ext cx="9525" cy="9525"/>
    <xdr:pic>
      <xdr:nvPicPr>
        <xdr:cNvPr id="29" name="Picture 1">
          <a:extLst>
            <a:ext uri="{FF2B5EF4-FFF2-40B4-BE49-F238E27FC236}">
              <a16:creationId xmlns:a16="http://schemas.microsoft.com/office/drawing/2014/main" id="{C441889C-DAA5-4F11-A4ED-AA0AAC58B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364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87</xdr:row>
      <xdr:rowOff>0</xdr:rowOff>
    </xdr:from>
    <xdr:ext cx="9525" cy="9525"/>
    <xdr:pic>
      <xdr:nvPicPr>
        <xdr:cNvPr id="30" name="Picture 1">
          <a:extLst>
            <a:ext uri="{FF2B5EF4-FFF2-40B4-BE49-F238E27FC236}">
              <a16:creationId xmlns:a16="http://schemas.microsoft.com/office/drawing/2014/main" id="{CEE9A693-BF82-4386-A261-3AD1D64CD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4742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84</xdr:row>
      <xdr:rowOff>0</xdr:rowOff>
    </xdr:from>
    <xdr:ext cx="9525" cy="9525"/>
    <xdr:pic>
      <xdr:nvPicPr>
        <xdr:cNvPr id="31" name="Picture 1">
          <a:extLst>
            <a:ext uri="{FF2B5EF4-FFF2-40B4-BE49-F238E27FC236}">
              <a16:creationId xmlns:a16="http://schemas.microsoft.com/office/drawing/2014/main" id="{1C0AE5E2-7D5B-431E-A195-74C35EB35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1357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88</xdr:row>
      <xdr:rowOff>0</xdr:rowOff>
    </xdr:from>
    <xdr:ext cx="9525" cy="9525"/>
    <xdr:pic>
      <xdr:nvPicPr>
        <xdr:cNvPr id="32" name="Picture 1">
          <a:extLst>
            <a:ext uri="{FF2B5EF4-FFF2-40B4-BE49-F238E27FC236}">
              <a16:creationId xmlns:a16="http://schemas.microsoft.com/office/drawing/2014/main" id="{D2EEC08F-6C70-4598-A09F-42D6E996F2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600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88</xdr:row>
      <xdr:rowOff>0</xdr:rowOff>
    </xdr:from>
    <xdr:ext cx="9525" cy="9525"/>
    <xdr:pic>
      <xdr:nvPicPr>
        <xdr:cNvPr id="33" name="Picture 1">
          <a:extLst>
            <a:ext uri="{FF2B5EF4-FFF2-40B4-BE49-F238E27FC236}">
              <a16:creationId xmlns:a16="http://schemas.microsoft.com/office/drawing/2014/main" id="{B5330703-065D-4ED1-91E3-463CBA614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600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88</xdr:row>
      <xdr:rowOff>0</xdr:rowOff>
    </xdr:from>
    <xdr:ext cx="9525" cy="9525"/>
    <xdr:pic>
      <xdr:nvPicPr>
        <xdr:cNvPr id="34" name="Picture 1">
          <a:extLst>
            <a:ext uri="{FF2B5EF4-FFF2-40B4-BE49-F238E27FC236}">
              <a16:creationId xmlns:a16="http://schemas.microsoft.com/office/drawing/2014/main" id="{EC826B6E-C149-44F0-BEC3-9FDF91865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450" y="4600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9525</xdr:colOff>
      <xdr:row>14</xdr:row>
      <xdr:rowOff>9525</xdr:rowOff>
    </xdr:to>
    <xdr:pic>
      <xdr:nvPicPr>
        <xdr:cNvPr id="82390" name="Picture 1">
          <a:extLst>
            <a:ext uri="{FF2B5EF4-FFF2-40B4-BE49-F238E27FC236}">
              <a16:creationId xmlns:a16="http://schemas.microsoft.com/office/drawing/2014/main" id="{A980479C-2C94-40DD-99D6-409B88F68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416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28</xdr:row>
      <xdr:rowOff>0</xdr:rowOff>
    </xdr:from>
    <xdr:to>
      <xdr:col>6</xdr:col>
      <xdr:colOff>9525</xdr:colOff>
      <xdr:row>28</xdr:row>
      <xdr:rowOff>9525</xdr:rowOff>
    </xdr:to>
    <xdr:pic>
      <xdr:nvPicPr>
        <xdr:cNvPr id="82391" name="Picture 1">
          <a:extLst>
            <a:ext uri="{FF2B5EF4-FFF2-40B4-BE49-F238E27FC236}">
              <a16:creationId xmlns:a16="http://schemas.microsoft.com/office/drawing/2014/main" id="{9CCD58CB-4868-4EDF-9D36-FA17C66DB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1044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45</xdr:row>
      <xdr:rowOff>0</xdr:rowOff>
    </xdr:from>
    <xdr:to>
      <xdr:col>6</xdr:col>
      <xdr:colOff>9525</xdr:colOff>
      <xdr:row>45</xdr:row>
      <xdr:rowOff>9525</xdr:rowOff>
    </xdr:to>
    <xdr:pic>
      <xdr:nvPicPr>
        <xdr:cNvPr id="82392" name="Picture 1">
          <a:extLst>
            <a:ext uri="{FF2B5EF4-FFF2-40B4-BE49-F238E27FC236}">
              <a16:creationId xmlns:a16="http://schemas.microsoft.com/office/drawing/2014/main" id="{47C1F2B6-4707-48AA-B575-1971CE032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77</xdr:row>
      <xdr:rowOff>0</xdr:rowOff>
    </xdr:from>
    <xdr:to>
      <xdr:col>6</xdr:col>
      <xdr:colOff>9525</xdr:colOff>
      <xdr:row>77</xdr:row>
      <xdr:rowOff>9525</xdr:rowOff>
    </xdr:to>
    <xdr:pic>
      <xdr:nvPicPr>
        <xdr:cNvPr id="82393" name="Picture 1">
          <a:extLst>
            <a:ext uri="{FF2B5EF4-FFF2-40B4-BE49-F238E27FC236}">
              <a16:creationId xmlns:a16="http://schemas.microsoft.com/office/drawing/2014/main" id="{F232F92D-3AB4-4115-BA38-11F6772DA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891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xdr:row>
      <xdr:rowOff>0</xdr:rowOff>
    </xdr:from>
    <xdr:to>
      <xdr:col>7</xdr:col>
      <xdr:colOff>9525</xdr:colOff>
      <xdr:row>14</xdr:row>
      <xdr:rowOff>9525</xdr:rowOff>
    </xdr:to>
    <xdr:pic>
      <xdr:nvPicPr>
        <xdr:cNvPr id="82394" name="Picture 1">
          <a:extLst>
            <a:ext uri="{FF2B5EF4-FFF2-40B4-BE49-F238E27FC236}">
              <a16:creationId xmlns:a16="http://schemas.microsoft.com/office/drawing/2014/main" id="{27CD6982-665D-4B64-87BC-D923E122D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416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xdr:row>
      <xdr:rowOff>0</xdr:rowOff>
    </xdr:from>
    <xdr:to>
      <xdr:col>7</xdr:col>
      <xdr:colOff>9525</xdr:colOff>
      <xdr:row>28</xdr:row>
      <xdr:rowOff>9525</xdr:rowOff>
    </xdr:to>
    <xdr:pic>
      <xdr:nvPicPr>
        <xdr:cNvPr id="82395" name="Picture 1">
          <a:extLst>
            <a:ext uri="{FF2B5EF4-FFF2-40B4-BE49-F238E27FC236}">
              <a16:creationId xmlns:a16="http://schemas.microsoft.com/office/drawing/2014/main" id="{3916F4A0-0849-401A-8B27-B6C3EC977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044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45</xdr:row>
      <xdr:rowOff>0</xdr:rowOff>
    </xdr:from>
    <xdr:to>
      <xdr:col>7</xdr:col>
      <xdr:colOff>9525</xdr:colOff>
      <xdr:row>45</xdr:row>
      <xdr:rowOff>9525</xdr:rowOff>
    </xdr:to>
    <xdr:pic>
      <xdr:nvPicPr>
        <xdr:cNvPr id="82396" name="Picture 1">
          <a:extLst>
            <a:ext uri="{FF2B5EF4-FFF2-40B4-BE49-F238E27FC236}">
              <a16:creationId xmlns:a16="http://schemas.microsoft.com/office/drawing/2014/main" id="{51135EEC-C3BF-4605-9DCE-31A2AE875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77</xdr:row>
      <xdr:rowOff>0</xdr:rowOff>
    </xdr:from>
    <xdr:to>
      <xdr:col>7</xdr:col>
      <xdr:colOff>9525</xdr:colOff>
      <xdr:row>77</xdr:row>
      <xdr:rowOff>9525</xdr:rowOff>
    </xdr:to>
    <xdr:pic>
      <xdr:nvPicPr>
        <xdr:cNvPr id="82397" name="Picture 1">
          <a:extLst>
            <a:ext uri="{FF2B5EF4-FFF2-40B4-BE49-F238E27FC236}">
              <a16:creationId xmlns:a16="http://schemas.microsoft.com/office/drawing/2014/main" id="{F042E42D-70FC-4135-9C7B-2322A141E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2891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77</xdr:row>
      <xdr:rowOff>0</xdr:rowOff>
    </xdr:from>
    <xdr:to>
      <xdr:col>7</xdr:col>
      <xdr:colOff>9525</xdr:colOff>
      <xdr:row>77</xdr:row>
      <xdr:rowOff>9525</xdr:rowOff>
    </xdr:to>
    <xdr:pic>
      <xdr:nvPicPr>
        <xdr:cNvPr id="82398" name="Picture 1">
          <a:extLst>
            <a:ext uri="{FF2B5EF4-FFF2-40B4-BE49-F238E27FC236}">
              <a16:creationId xmlns:a16="http://schemas.microsoft.com/office/drawing/2014/main" id="{CEC4FC65-E4C1-4979-8857-C4DB25E75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2891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45</xdr:row>
      <xdr:rowOff>0</xdr:rowOff>
    </xdr:from>
    <xdr:to>
      <xdr:col>7</xdr:col>
      <xdr:colOff>9525</xdr:colOff>
      <xdr:row>45</xdr:row>
      <xdr:rowOff>9525</xdr:rowOff>
    </xdr:to>
    <xdr:pic>
      <xdr:nvPicPr>
        <xdr:cNvPr id="82399" name="Picture 1">
          <a:extLst>
            <a:ext uri="{FF2B5EF4-FFF2-40B4-BE49-F238E27FC236}">
              <a16:creationId xmlns:a16="http://schemas.microsoft.com/office/drawing/2014/main" id="{A6D2BB89-9729-4800-A55A-FB2518F63C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xdr:row>
      <xdr:rowOff>0</xdr:rowOff>
    </xdr:from>
    <xdr:to>
      <xdr:col>7</xdr:col>
      <xdr:colOff>9525</xdr:colOff>
      <xdr:row>28</xdr:row>
      <xdr:rowOff>9525</xdr:rowOff>
    </xdr:to>
    <xdr:pic>
      <xdr:nvPicPr>
        <xdr:cNvPr id="82400" name="Picture 1">
          <a:extLst>
            <a:ext uri="{FF2B5EF4-FFF2-40B4-BE49-F238E27FC236}">
              <a16:creationId xmlns:a16="http://schemas.microsoft.com/office/drawing/2014/main" id="{FD7BC4FD-13A9-4C8E-B446-77C9A9756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044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xdr:row>
      <xdr:rowOff>0</xdr:rowOff>
    </xdr:from>
    <xdr:to>
      <xdr:col>7</xdr:col>
      <xdr:colOff>9525</xdr:colOff>
      <xdr:row>14</xdr:row>
      <xdr:rowOff>9525</xdr:rowOff>
    </xdr:to>
    <xdr:pic>
      <xdr:nvPicPr>
        <xdr:cNvPr id="82401" name="Picture 1">
          <a:extLst>
            <a:ext uri="{FF2B5EF4-FFF2-40B4-BE49-F238E27FC236}">
              <a16:creationId xmlns:a16="http://schemas.microsoft.com/office/drawing/2014/main" id="{5DBA40A5-2BAD-4112-A309-26850A2FED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416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xdr:row>
      <xdr:rowOff>0</xdr:rowOff>
    </xdr:from>
    <xdr:to>
      <xdr:col>7</xdr:col>
      <xdr:colOff>9525</xdr:colOff>
      <xdr:row>14</xdr:row>
      <xdr:rowOff>9525</xdr:rowOff>
    </xdr:to>
    <xdr:pic>
      <xdr:nvPicPr>
        <xdr:cNvPr id="82402" name="Picture 1">
          <a:extLst>
            <a:ext uri="{FF2B5EF4-FFF2-40B4-BE49-F238E27FC236}">
              <a16:creationId xmlns:a16="http://schemas.microsoft.com/office/drawing/2014/main" id="{D3D97A4A-0AE2-4460-993E-2ACAC0C80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416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xdr:row>
      <xdr:rowOff>0</xdr:rowOff>
    </xdr:from>
    <xdr:to>
      <xdr:col>7</xdr:col>
      <xdr:colOff>9525</xdr:colOff>
      <xdr:row>28</xdr:row>
      <xdr:rowOff>9525</xdr:rowOff>
    </xdr:to>
    <xdr:pic>
      <xdr:nvPicPr>
        <xdr:cNvPr id="82403" name="Picture 1">
          <a:extLst>
            <a:ext uri="{FF2B5EF4-FFF2-40B4-BE49-F238E27FC236}">
              <a16:creationId xmlns:a16="http://schemas.microsoft.com/office/drawing/2014/main" id="{A79C7CE8-B8FB-4460-9377-F90067BA1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044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45</xdr:row>
      <xdr:rowOff>0</xdr:rowOff>
    </xdr:from>
    <xdr:to>
      <xdr:col>7</xdr:col>
      <xdr:colOff>9525</xdr:colOff>
      <xdr:row>45</xdr:row>
      <xdr:rowOff>9525</xdr:rowOff>
    </xdr:to>
    <xdr:pic>
      <xdr:nvPicPr>
        <xdr:cNvPr id="82404" name="Picture 1">
          <a:extLst>
            <a:ext uri="{FF2B5EF4-FFF2-40B4-BE49-F238E27FC236}">
              <a16:creationId xmlns:a16="http://schemas.microsoft.com/office/drawing/2014/main" id="{99052D06-344E-41CE-8979-3E8B4AEDA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77</xdr:row>
      <xdr:rowOff>0</xdr:rowOff>
    </xdr:from>
    <xdr:to>
      <xdr:col>7</xdr:col>
      <xdr:colOff>9525</xdr:colOff>
      <xdr:row>77</xdr:row>
      <xdr:rowOff>9525</xdr:rowOff>
    </xdr:to>
    <xdr:pic>
      <xdr:nvPicPr>
        <xdr:cNvPr id="82405" name="Picture 1">
          <a:extLst>
            <a:ext uri="{FF2B5EF4-FFF2-40B4-BE49-F238E27FC236}">
              <a16:creationId xmlns:a16="http://schemas.microsoft.com/office/drawing/2014/main" id="{3F7C7E8C-8D42-4ECD-AADA-502D08FB3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2891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77D6E-E3F3-44E6-8F43-8B435B869401}">
  <sheetPr>
    <tabColor rgb="FFFF0000"/>
    <pageSetUpPr fitToPage="1"/>
  </sheetPr>
  <dimension ref="B1:N144"/>
  <sheetViews>
    <sheetView tabSelected="1" zoomScale="106" zoomScaleNormal="106" zoomScaleSheetLayoutView="110" workbookViewId="0">
      <selection activeCell="I106" sqref="I106"/>
    </sheetView>
  </sheetViews>
  <sheetFormatPr baseColWidth="10" defaultColWidth="12" defaultRowHeight="12.75" x14ac:dyDescent="0.2"/>
  <cols>
    <col min="1" max="1" width="3.5" style="78" customWidth="1"/>
    <col min="2" max="2" width="12.6640625" style="121" customWidth="1"/>
    <col min="3" max="3" width="73.83203125" style="78" customWidth="1"/>
    <col min="4" max="4" width="16.5" style="119" customWidth="1"/>
    <col min="5" max="5" width="14.5" style="78" customWidth="1"/>
    <col min="6" max="6" width="14.83203125" style="120" customWidth="1"/>
    <col min="7" max="7" width="25.83203125" style="120" customWidth="1"/>
    <col min="8" max="8" width="31.6640625" style="78" customWidth="1"/>
    <col min="9" max="9" width="23.6640625" style="78" customWidth="1"/>
    <col min="10" max="10" width="14.33203125" style="78" customWidth="1"/>
    <col min="11" max="11" width="12.6640625" style="78" bestFit="1" customWidth="1"/>
    <col min="12" max="12" width="13.5" style="78" bestFit="1" customWidth="1"/>
    <col min="13" max="13" width="12" style="78"/>
    <col min="14" max="14" width="18.33203125" style="78" customWidth="1"/>
    <col min="15" max="16384" width="12" style="78"/>
  </cols>
  <sheetData>
    <row r="1" spans="2:13" ht="64.5" customHeight="1" thickBot="1" x14ac:dyDescent="0.25">
      <c r="B1" s="129"/>
      <c r="C1" s="130"/>
      <c r="D1" s="130"/>
      <c r="E1" s="130"/>
      <c r="F1" s="130"/>
      <c r="G1" s="131"/>
      <c r="L1" s="100"/>
      <c r="M1" s="100"/>
    </row>
    <row r="2" spans="2:13" ht="18.75" thickBot="1" x14ac:dyDescent="0.25">
      <c r="B2" s="132" t="s">
        <v>205</v>
      </c>
      <c r="C2" s="132"/>
      <c r="D2" s="132"/>
      <c r="E2" s="132"/>
      <c r="F2" s="132"/>
      <c r="G2" s="132"/>
      <c r="L2" s="100"/>
      <c r="M2" s="100"/>
    </row>
    <row r="3" spans="2:13" ht="41.25" customHeight="1" thickBot="1" x14ac:dyDescent="0.25">
      <c r="B3" s="133" t="s">
        <v>295</v>
      </c>
      <c r="C3" s="134"/>
      <c r="D3" s="134"/>
      <c r="E3" s="134"/>
      <c r="F3" s="134"/>
      <c r="G3" s="134"/>
      <c r="L3" s="101"/>
      <c r="M3" s="101"/>
    </row>
    <row r="4" spans="2:13" s="102" customFormat="1" ht="26.25" thickBot="1" x14ac:dyDescent="0.25">
      <c r="B4" s="61" t="s">
        <v>0</v>
      </c>
      <c r="C4" s="62" t="s">
        <v>1</v>
      </c>
      <c r="D4" s="61" t="s">
        <v>2</v>
      </c>
      <c r="E4" s="62" t="s">
        <v>3</v>
      </c>
      <c r="F4" s="63" t="s">
        <v>4</v>
      </c>
      <c r="G4" s="63" t="s">
        <v>5</v>
      </c>
    </row>
    <row r="5" spans="2:13" x14ac:dyDescent="0.2">
      <c r="B5" s="64">
        <v>1</v>
      </c>
      <c r="C5" s="65" t="s">
        <v>240</v>
      </c>
      <c r="D5" s="66"/>
      <c r="E5" s="67"/>
      <c r="F5" s="68"/>
      <c r="G5" s="69"/>
    </row>
    <row r="6" spans="2:13" x14ac:dyDescent="0.2">
      <c r="B6" s="70">
        <v>1.1000000000000001</v>
      </c>
      <c r="C6" s="71" t="s">
        <v>287</v>
      </c>
      <c r="D6" s="72"/>
      <c r="E6" s="73"/>
      <c r="F6" s="74"/>
      <c r="G6" s="75"/>
    </row>
    <row r="7" spans="2:13" ht="51" customHeight="1" x14ac:dyDescent="0.2">
      <c r="B7" s="76" t="s">
        <v>282</v>
      </c>
      <c r="C7" s="77" t="s">
        <v>290</v>
      </c>
      <c r="D7" s="72">
        <v>1</v>
      </c>
      <c r="E7" s="73" t="s">
        <v>262</v>
      </c>
      <c r="F7" s="74"/>
      <c r="G7" s="75"/>
    </row>
    <row r="8" spans="2:13" ht="25.5" x14ac:dyDescent="0.2">
      <c r="B8" s="76" t="s">
        <v>283</v>
      </c>
      <c r="C8" s="77" t="s">
        <v>280</v>
      </c>
      <c r="D8" s="72">
        <v>23</v>
      </c>
      <c r="E8" s="73" t="s">
        <v>7</v>
      </c>
      <c r="F8" s="74"/>
      <c r="G8" s="75"/>
    </row>
    <row r="9" spans="2:13" ht="29.25" customHeight="1" x14ac:dyDescent="0.2">
      <c r="B9" s="76" t="s">
        <v>284</v>
      </c>
      <c r="C9" s="77" t="s">
        <v>369</v>
      </c>
      <c r="D9" s="72">
        <v>7</v>
      </c>
      <c r="E9" s="73" t="s">
        <v>7</v>
      </c>
      <c r="F9" s="74"/>
      <c r="G9" s="75"/>
    </row>
    <row r="10" spans="2:13" ht="47.25" customHeight="1" x14ac:dyDescent="0.2">
      <c r="B10" s="76" t="s">
        <v>285</v>
      </c>
      <c r="C10" s="77" t="s">
        <v>371</v>
      </c>
      <c r="D10" s="72">
        <v>2</v>
      </c>
      <c r="E10" s="73" t="s">
        <v>7</v>
      </c>
      <c r="F10" s="74"/>
      <c r="G10" s="75"/>
    </row>
    <row r="11" spans="2:13" ht="38.25" customHeight="1" x14ac:dyDescent="0.2">
      <c r="B11" s="76" t="s">
        <v>286</v>
      </c>
      <c r="C11" s="77" t="s">
        <v>281</v>
      </c>
      <c r="D11" s="72">
        <v>10</v>
      </c>
      <c r="E11" s="73" t="s">
        <v>7</v>
      </c>
      <c r="F11" s="74"/>
      <c r="G11" s="75"/>
    </row>
    <row r="12" spans="2:13" ht="38.25" customHeight="1" x14ac:dyDescent="0.2">
      <c r="B12" s="76" t="s">
        <v>352</v>
      </c>
      <c r="C12" s="77" t="s">
        <v>353</v>
      </c>
      <c r="D12" s="72">
        <v>1</v>
      </c>
      <c r="E12" s="73" t="s">
        <v>7</v>
      </c>
      <c r="F12" s="74"/>
      <c r="G12" s="75"/>
    </row>
    <row r="13" spans="2:13" ht="38.25" customHeight="1" x14ac:dyDescent="0.2">
      <c r="B13" s="76" t="s">
        <v>363</v>
      </c>
      <c r="C13" s="77" t="s">
        <v>370</v>
      </c>
      <c r="D13" s="72">
        <v>4</v>
      </c>
      <c r="E13" s="73" t="s">
        <v>7</v>
      </c>
      <c r="F13" s="74"/>
      <c r="G13" s="75"/>
    </row>
    <row r="14" spans="2:13" ht="18" customHeight="1" x14ac:dyDescent="0.2">
      <c r="B14" s="76"/>
      <c r="C14" s="77"/>
      <c r="D14" s="72"/>
      <c r="F14" s="74"/>
      <c r="G14" s="75"/>
    </row>
    <row r="15" spans="2:13" ht="13.5" customHeight="1" x14ac:dyDescent="0.2">
      <c r="B15" s="70">
        <v>1.2</v>
      </c>
      <c r="C15" s="79" t="s">
        <v>288</v>
      </c>
      <c r="D15" s="72"/>
      <c r="E15" s="73"/>
      <c r="F15" s="74"/>
      <c r="G15" s="75"/>
    </row>
    <row r="16" spans="2:13" ht="58.5" customHeight="1" x14ac:dyDescent="0.2">
      <c r="B16" s="76" t="s">
        <v>289</v>
      </c>
      <c r="C16" s="77" t="s">
        <v>385</v>
      </c>
      <c r="D16" s="72">
        <v>175</v>
      </c>
      <c r="E16" s="73" t="s">
        <v>8</v>
      </c>
      <c r="F16" s="74"/>
      <c r="G16" s="75"/>
    </row>
    <row r="17" spans="2:7" ht="45.75" customHeight="1" x14ac:dyDescent="0.2">
      <c r="B17" s="76" t="s">
        <v>327</v>
      </c>
      <c r="C17" s="77" t="s">
        <v>326</v>
      </c>
      <c r="D17" s="72">
        <v>85</v>
      </c>
      <c r="E17" s="73" t="s">
        <v>10</v>
      </c>
      <c r="F17" s="74"/>
      <c r="G17" s="75"/>
    </row>
    <row r="18" spans="2:7" ht="74.25" customHeight="1" x14ac:dyDescent="0.2">
      <c r="B18" s="76" t="s">
        <v>328</v>
      </c>
      <c r="C18" s="77" t="s">
        <v>354</v>
      </c>
      <c r="D18" s="72">
        <v>13.34</v>
      </c>
      <c r="E18" s="73" t="s">
        <v>8</v>
      </c>
      <c r="F18" s="74"/>
      <c r="G18" s="75"/>
    </row>
    <row r="19" spans="2:7" ht="78" customHeight="1" x14ac:dyDescent="0.2">
      <c r="B19" s="76" t="s">
        <v>328</v>
      </c>
      <c r="C19" s="77" t="s">
        <v>351</v>
      </c>
      <c r="D19" s="72"/>
      <c r="E19" s="73"/>
      <c r="F19" s="74"/>
      <c r="G19" s="75"/>
    </row>
    <row r="20" spans="2:7" ht="18.75" customHeight="1" x14ac:dyDescent="0.2">
      <c r="B20" s="80"/>
      <c r="C20" s="77"/>
      <c r="D20" s="72"/>
      <c r="E20" s="73"/>
      <c r="F20" s="74"/>
      <c r="G20" s="75"/>
    </row>
    <row r="21" spans="2:7" ht="18.75" customHeight="1" x14ac:dyDescent="0.2">
      <c r="B21" s="70">
        <v>1.3</v>
      </c>
      <c r="C21" s="79" t="s">
        <v>291</v>
      </c>
      <c r="D21" s="72"/>
      <c r="E21" s="73"/>
      <c r="F21" s="74"/>
      <c r="G21" s="75"/>
    </row>
    <row r="22" spans="2:7" ht="45" customHeight="1" x14ac:dyDescent="0.2">
      <c r="B22" s="76" t="s">
        <v>292</v>
      </c>
      <c r="C22" s="77" t="s">
        <v>329</v>
      </c>
      <c r="D22" s="72">
        <v>78</v>
      </c>
      <c r="E22" s="73" t="s">
        <v>8</v>
      </c>
      <c r="F22" s="74"/>
      <c r="G22" s="75"/>
    </row>
    <row r="23" spans="2:7" ht="54" customHeight="1" x14ac:dyDescent="0.2">
      <c r="B23" s="76" t="s">
        <v>293</v>
      </c>
      <c r="C23" s="77" t="s">
        <v>368</v>
      </c>
      <c r="D23" s="72">
        <v>12</v>
      </c>
      <c r="E23" s="73" t="s">
        <v>8</v>
      </c>
      <c r="F23" s="74"/>
      <c r="G23" s="75"/>
    </row>
    <row r="24" spans="2:7" ht="54" customHeight="1" x14ac:dyDescent="0.2">
      <c r="B24" s="76" t="s">
        <v>366</v>
      </c>
      <c r="C24" s="77" t="s">
        <v>367</v>
      </c>
      <c r="D24" s="72">
        <v>8</v>
      </c>
      <c r="E24" s="73" t="s">
        <v>8</v>
      </c>
      <c r="F24" s="74"/>
      <c r="G24" s="75"/>
    </row>
    <row r="25" spans="2:7" ht="54" customHeight="1" x14ac:dyDescent="0.2">
      <c r="B25" s="76" t="s">
        <v>375</v>
      </c>
      <c r="C25" s="77" t="s">
        <v>376</v>
      </c>
      <c r="D25" s="72">
        <v>4.45</v>
      </c>
      <c r="E25" s="73" t="s">
        <v>8</v>
      </c>
      <c r="F25" s="74"/>
      <c r="G25" s="75"/>
    </row>
    <row r="26" spans="2:7" ht="24" customHeight="1" x14ac:dyDescent="0.2">
      <c r="B26" s="76"/>
      <c r="C26" s="77"/>
      <c r="D26" s="72"/>
      <c r="E26" s="73"/>
      <c r="F26" s="74"/>
      <c r="G26" s="75"/>
    </row>
    <row r="27" spans="2:7" ht="24" customHeight="1" x14ac:dyDescent="0.2">
      <c r="B27" s="70">
        <v>1.4</v>
      </c>
      <c r="C27" s="79" t="s">
        <v>298</v>
      </c>
      <c r="D27" s="72"/>
      <c r="E27" s="73"/>
      <c r="F27" s="74"/>
      <c r="G27" s="75"/>
    </row>
    <row r="28" spans="2:7" ht="39" customHeight="1" x14ac:dyDescent="0.2">
      <c r="B28" s="76" t="s">
        <v>296</v>
      </c>
      <c r="C28" s="77" t="s">
        <v>355</v>
      </c>
      <c r="D28" s="72">
        <v>8</v>
      </c>
      <c r="E28" s="73" t="s">
        <v>8</v>
      </c>
      <c r="F28" s="74"/>
      <c r="G28" s="75"/>
    </row>
    <row r="29" spans="2:7" ht="48.75" customHeight="1" x14ac:dyDescent="0.2">
      <c r="B29" s="76" t="s">
        <v>313</v>
      </c>
      <c r="C29" s="77" t="s">
        <v>356</v>
      </c>
      <c r="D29" s="72">
        <v>10</v>
      </c>
      <c r="E29" s="73" t="s">
        <v>8</v>
      </c>
      <c r="F29" s="74"/>
      <c r="G29" s="75"/>
    </row>
    <row r="30" spans="2:7" ht="48" customHeight="1" x14ac:dyDescent="0.2">
      <c r="B30" s="76" t="s">
        <v>346</v>
      </c>
      <c r="C30" s="77" t="s">
        <v>357</v>
      </c>
      <c r="D30" s="72">
        <v>265</v>
      </c>
      <c r="E30" s="73" t="s">
        <v>8</v>
      </c>
      <c r="F30" s="74"/>
      <c r="G30" s="75"/>
    </row>
    <row r="31" spans="2:7" ht="24" customHeight="1" x14ac:dyDescent="0.2">
      <c r="B31" s="76"/>
      <c r="C31" s="77"/>
      <c r="D31" s="72"/>
      <c r="E31" s="73"/>
      <c r="F31" s="74"/>
      <c r="G31" s="75"/>
    </row>
    <row r="32" spans="2:7" ht="24" customHeight="1" x14ac:dyDescent="0.2">
      <c r="B32" s="70">
        <v>1.5</v>
      </c>
      <c r="C32" s="79" t="s">
        <v>294</v>
      </c>
      <c r="D32" s="72"/>
      <c r="E32" s="73"/>
      <c r="F32" s="74"/>
      <c r="G32" s="75"/>
    </row>
    <row r="33" spans="2:7" ht="48" customHeight="1" x14ac:dyDescent="0.2">
      <c r="B33" s="76" t="s">
        <v>299</v>
      </c>
      <c r="C33" s="77" t="s">
        <v>358</v>
      </c>
      <c r="D33" s="72">
        <v>10</v>
      </c>
      <c r="E33" s="73" t="s">
        <v>8</v>
      </c>
      <c r="F33" s="74"/>
      <c r="G33" s="75"/>
    </row>
    <row r="34" spans="2:7" ht="24" customHeight="1" x14ac:dyDescent="0.2">
      <c r="B34" s="76" t="s">
        <v>300</v>
      </c>
      <c r="C34" s="77" t="s">
        <v>361</v>
      </c>
      <c r="D34" s="72">
        <v>55</v>
      </c>
      <c r="E34" s="73" t="s">
        <v>10</v>
      </c>
      <c r="F34" s="74"/>
      <c r="G34" s="75"/>
    </row>
    <row r="35" spans="2:7" ht="39.75" customHeight="1" x14ac:dyDescent="0.2">
      <c r="B35" s="76" t="s">
        <v>364</v>
      </c>
      <c r="C35" s="77" t="s">
        <v>365</v>
      </c>
      <c r="D35" s="72">
        <v>0.9</v>
      </c>
      <c r="E35" s="73" t="s">
        <v>8</v>
      </c>
      <c r="F35" s="74"/>
      <c r="G35" s="75"/>
    </row>
    <row r="36" spans="2:7" ht="16.5" customHeight="1" x14ac:dyDescent="0.2">
      <c r="B36" s="81"/>
      <c r="C36" s="79"/>
      <c r="D36" s="72"/>
      <c r="E36" s="73"/>
      <c r="F36" s="74"/>
      <c r="G36" s="75"/>
    </row>
    <row r="37" spans="2:7" ht="22.5" customHeight="1" x14ac:dyDescent="0.2">
      <c r="B37" s="70">
        <v>1.6</v>
      </c>
      <c r="C37" s="79" t="s">
        <v>301</v>
      </c>
      <c r="D37" s="72"/>
      <c r="E37" s="73"/>
      <c r="F37" s="74"/>
      <c r="G37" s="75"/>
    </row>
    <row r="38" spans="2:7" ht="51" customHeight="1" x14ac:dyDescent="0.2">
      <c r="B38" s="76" t="s">
        <v>302</v>
      </c>
      <c r="C38" s="77" t="s">
        <v>372</v>
      </c>
      <c r="D38" s="72">
        <v>7</v>
      </c>
      <c r="E38" s="73" t="s">
        <v>7</v>
      </c>
      <c r="F38" s="74"/>
      <c r="G38" s="75"/>
    </row>
    <row r="39" spans="2:7" ht="66.75" customHeight="1" x14ac:dyDescent="0.2">
      <c r="B39" s="76" t="s">
        <v>303</v>
      </c>
      <c r="C39" s="77" t="s">
        <v>373</v>
      </c>
      <c r="D39" s="72">
        <v>4</v>
      </c>
      <c r="E39" s="73" t="s">
        <v>7</v>
      </c>
      <c r="F39" s="74"/>
      <c r="G39" s="75"/>
    </row>
    <row r="40" spans="2:7" ht="84" customHeight="1" x14ac:dyDescent="0.2">
      <c r="B40" s="76" t="s">
        <v>304</v>
      </c>
      <c r="C40" s="77" t="s">
        <v>374</v>
      </c>
      <c r="D40" s="72">
        <v>1</v>
      </c>
      <c r="E40" s="73" t="s">
        <v>7</v>
      </c>
      <c r="F40" s="74"/>
      <c r="G40" s="75"/>
    </row>
    <row r="41" spans="2:7" ht="40.5" customHeight="1" x14ac:dyDescent="0.2">
      <c r="B41" s="76" t="s">
        <v>383</v>
      </c>
      <c r="C41" s="77" t="s">
        <v>384</v>
      </c>
      <c r="D41" s="72">
        <v>11</v>
      </c>
      <c r="E41" s="73" t="s">
        <v>7</v>
      </c>
      <c r="F41" s="74"/>
      <c r="G41" s="75"/>
    </row>
    <row r="42" spans="2:7" ht="12.75" customHeight="1" x14ac:dyDescent="0.2">
      <c r="B42" s="81"/>
      <c r="C42" s="79"/>
      <c r="D42" s="72"/>
      <c r="E42" s="73"/>
      <c r="F42" s="74"/>
      <c r="G42" s="75"/>
    </row>
    <row r="43" spans="2:7" ht="22.5" customHeight="1" x14ac:dyDescent="0.2">
      <c r="B43" s="70">
        <v>1.7</v>
      </c>
      <c r="C43" s="79" t="s">
        <v>305</v>
      </c>
      <c r="D43" s="72"/>
      <c r="E43" s="73"/>
      <c r="F43" s="74"/>
      <c r="G43" s="75"/>
    </row>
    <row r="44" spans="2:7" ht="27.75" customHeight="1" x14ac:dyDescent="0.2">
      <c r="B44" s="76" t="s">
        <v>306</v>
      </c>
      <c r="C44" s="77" t="s">
        <v>335</v>
      </c>
      <c r="D44" s="72">
        <v>1</v>
      </c>
      <c r="E44" s="73" t="s">
        <v>7</v>
      </c>
      <c r="F44" s="74"/>
      <c r="G44" s="75"/>
    </row>
    <row r="45" spans="2:7" ht="37.5" customHeight="1" x14ac:dyDescent="0.2">
      <c r="B45" s="76" t="s">
        <v>306</v>
      </c>
      <c r="C45" s="77" t="s">
        <v>330</v>
      </c>
      <c r="D45" s="72">
        <v>1</v>
      </c>
      <c r="E45" s="73" t="s">
        <v>7</v>
      </c>
      <c r="F45" s="74"/>
      <c r="G45" s="75"/>
    </row>
    <row r="46" spans="2:7" ht="39" customHeight="1" x14ac:dyDescent="0.2">
      <c r="B46" s="76" t="s">
        <v>307</v>
      </c>
      <c r="C46" s="77" t="s">
        <v>349</v>
      </c>
      <c r="D46" s="72">
        <v>1</v>
      </c>
      <c r="E46" s="73" t="s">
        <v>7</v>
      </c>
      <c r="F46" s="74"/>
      <c r="G46" s="75"/>
    </row>
    <row r="47" spans="2:7" ht="41.25" customHeight="1" x14ac:dyDescent="0.2">
      <c r="B47" s="76" t="s">
        <v>308</v>
      </c>
      <c r="C47" s="77" t="s">
        <v>360</v>
      </c>
      <c r="D47" s="72">
        <v>52</v>
      </c>
      <c r="E47" s="73" t="s">
        <v>7</v>
      </c>
      <c r="F47" s="74"/>
      <c r="G47" s="75"/>
    </row>
    <row r="48" spans="2:7" ht="42.75" customHeight="1" x14ac:dyDescent="0.2">
      <c r="B48" s="76" t="s">
        <v>309</v>
      </c>
      <c r="C48" s="77" t="s">
        <v>310</v>
      </c>
      <c r="D48" s="72">
        <v>3</v>
      </c>
      <c r="E48" s="73" t="s">
        <v>7</v>
      </c>
      <c r="F48" s="74"/>
      <c r="G48" s="75"/>
    </row>
    <row r="49" spans="2:8" x14ac:dyDescent="0.2">
      <c r="B49" s="76"/>
      <c r="C49" s="77"/>
      <c r="D49" s="72"/>
      <c r="E49" s="73"/>
      <c r="F49" s="74"/>
      <c r="G49" s="75"/>
    </row>
    <row r="50" spans="2:8" ht="25.5" customHeight="1" x14ac:dyDescent="0.2">
      <c r="B50" s="70">
        <v>1.8</v>
      </c>
      <c r="C50" s="79" t="s">
        <v>311</v>
      </c>
      <c r="D50" s="72"/>
      <c r="E50" s="73"/>
      <c r="F50" s="74"/>
      <c r="G50" s="75"/>
    </row>
    <row r="51" spans="2:8" ht="27.75" customHeight="1" x14ac:dyDescent="0.2">
      <c r="B51" s="76" t="s">
        <v>312</v>
      </c>
      <c r="C51" s="77" t="s">
        <v>359</v>
      </c>
      <c r="D51" s="72">
        <v>60</v>
      </c>
      <c r="E51" s="73" t="s">
        <v>10</v>
      </c>
      <c r="F51" s="74"/>
      <c r="G51" s="75"/>
    </row>
    <row r="52" spans="2:8" ht="11.25" customHeight="1" x14ac:dyDescent="0.2">
      <c r="B52" s="81"/>
      <c r="C52" s="77"/>
      <c r="D52" s="72"/>
      <c r="E52" s="73"/>
      <c r="F52" s="74"/>
      <c r="G52" s="75"/>
    </row>
    <row r="53" spans="2:8" ht="22.5" customHeight="1" x14ac:dyDescent="0.2">
      <c r="B53" s="70">
        <v>1.9</v>
      </c>
      <c r="C53" s="79" t="s">
        <v>350</v>
      </c>
      <c r="D53" s="72"/>
      <c r="E53" s="73"/>
      <c r="F53" s="74"/>
      <c r="G53" s="75"/>
      <c r="H53" s="103"/>
    </row>
    <row r="54" spans="2:8" ht="70.5" customHeight="1" x14ac:dyDescent="0.2">
      <c r="B54" s="76" t="s">
        <v>314</v>
      </c>
      <c r="C54" s="77" t="s">
        <v>336</v>
      </c>
      <c r="D54" s="72">
        <v>2</v>
      </c>
      <c r="E54" s="73" t="s">
        <v>7</v>
      </c>
      <c r="F54" s="74"/>
      <c r="G54" s="75"/>
    </row>
    <row r="55" spans="2:8" ht="96" customHeight="1" x14ac:dyDescent="0.2">
      <c r="B55" s="76" t="s">
        <v>315</v>
      </c>
      <c r="C55" s="77" t="s">
        <v>337</v>
      </c>
      <c r="D55" s="72">
        <v>2</v>
      </c>
      <c r="E55" s="73" t="s">
        <v>7</v>
      </c>
      <c r="F55" s="74"/>
      <c r="G55" s="75"/>
    </row>
    <row r="56" spans="2:8" ht="42" customHeight="1" x14ac:dyDescent="0.2">
      <c r="B56" s="76" t="s">
        <v>316</v>
      </c>
      <c r="C56" s="77" t="s">
        <v>317</v>
      </c>
      <c r="D56" s="72">
        <v>2</v>
      </c>
      <c r="E56" s="73" t="s">
        <v>262</v>
      </c>
      <c r="F56" s="74"/>
      <c r="G56" s="75"/>
    </row>
    <row r="57" spans="2:8" ht="41.25" customHeight="1" x14ac:dyDescent="0.2">
      <c r="B57" s="76" t="s">
        <v>319</v>
      </c>
      <c r="C57" s="77" t="s">
        <v>318</v>
      </c>
      <c r="D57" s="72">
        <v>2</v>
      </c>
      <c r="E57" s="73" t="s">
        <v>262</v>
      </c>
      <c r="F57" s="74"/>
      <c r="G57" s="75"/>
    </row>
    <row r="58" spans="2:8" ht="33.75" customHeight="1" x14ac:dyDescent="0.2">
      <c r="B58" s="76"/>
      <c r="C58" s="77" t="s">
        <v>362</v>
      </c>
      <c r="D58" s="72"/>
      <c r="E58" s="73"/>
      <c r="F58" s="74"/>
      <c r="G58" s="75"/>
    </row>
    <row r="59" spans="2:8" x14ac:dyDescent="0.2">
      <c r="B59" s="76"/>
      <c r="C59" s="77"/>
      <c r="D59" s="72"/>
      <c r="E59" s="73"/>
      <c r="F59" s="74"/>
      <c r="G59" s="75"/>
    </row>
    <row r="60" spans="2:8" ht="17.25" customHeight="1" x14ac:dyDescent="0.2">
      <c r="B60" s="82">
        <v>1.1000000000000001</v>
      </c>
      <c r="C60" s="79" t="s">
        <v>320</v>
      </c>
      <c r="D60" s="72"/>
      <c r="E60" s="73"/>
      <c r="F60" s="74"/>
      <c r="G60" s="75"/>
    </row>
    <row r="61" spans="2:8" ht="39" customHeight="1" x14ac:dyDescent="0.2">
      <c r="B61" s="81" t="s">
        <v>340</v>
      </c>
      <c r="C61" s="77" t="s">
        <v>331</v>
      </c>
      <c r="D61" s="72">
        <v>25</v>
      </c>
      <c r="E61" s="73" t="s">
        <v>7</v>
      </c>
      <c r="F61" s="74"/>
      <c r="G61" s="75"/>
    </row>
    <row r="62" spans="2:8" ht="41.25" customHeight="1" x14ac:dyDescent="0.2">
      <c r="B62" s="81" t="s">
        <v>341</v>
      </c>
      <c r="C62" s="77" t="s">
        <v>332</v>
      </c>
      <c r="D62" s="72">
        <v>3</v>
      </c>
      <c r="E62" s="73" t="s">
        <v>7</v>
      </c>
      <c r="F62" s="74"/>
      <c r="G62" s="75"/>
    </row>
    <row r="63" spans="2:8" ht="33.75" customHeight="1" x14ac:dyDescent="0.2">
      <c r="B63" s="81" t="s">
        <v>342</v>
      </c>
      <c r="C63" s="77" t="s">
        <v>333</v>
      </c>
      <c r="D63" s="72">
        <v>1</v>
      </c>
      <c r="E63" s="73" t="s">
        <v>7</v>
      </c>
      <c r="F63" s="74"/>
      <c r="G63" s="75"/>
    </row>
    <row r="64" spans="2:8" ht="34.5" customHeight="1" x14ac:dyDescent="0.2">
      <c r="B64" s="81" t="s">
        <v>343</v>
      </c>
      <c r="C64" s="77" t="s">
        <v>334</v>
      </c>
      <c r="D64" s="72">
        <v>3</v>
      </c>
      <c r="E64" s="73" t="s">
        <v>7</v>
      </c>
      <c r="F64" s="74"/>
      <c r="G64" s="75"/>
    </row>
    <row r="65" spans="2:14" ht="22.5" customHeight="1" x14ac:dyDescent="0.2">
      <c r="B65" s="81" t="s">
        <v>344</v>
      </c>
      <c r="C65" s="77" t="s">
        <v>338</v>
      </c>
      <c r="D65" s="72">
        <v>2</v>
      </c>
      <c r="E65" s="73" t="s">
        <v>7</v>
      </c>
      <c r="F65" s="74"/>
      <c r="G65" s="75"/>
    </row>
    <row r="66" spans="2:14" ht="36" customHeight="1" x14ac:dyDescent="0.2">
      <c r="B66" s="81" t="s">
        <v>345</v>
      </c>
      <c r="C66" s="77" t="s">
        <v>339</v>
      </c>
      <c r="D66" s="72"/>
      <c r="E66" s="73"/>
      <c r="F66" s="74"/>
      <c r="G66" s="75"/>
    </row>
    <row r="67" spans="2:14" ht="10.5" customHeight="1" x14ac:dyDescent="0.2">
      <c r="B67" s="80"/>
      <c r="C67" s="83"/>
      <c r="D67" s="72"/>
      <c r="E67" s="73"/>
      <c r="F67" s="74"/>
      <c r="G67" s="75"/>
    </row>
    <row r="68" spans="2:14" x14ac:dyDescent="0.2">
      <c r="B68" s="80"/>
      <c r="C68" s="84"/>
      <c r="D68" s="72"/>
      <c r="E68" s="85"/>
      <c r="F68" s="86"/>
      <c r="G68" s="87"/>
    </row>
    <row r="69" spans="2:14" x14ac:dyDescent="0.2">
      <c r="B69" s="88">
        <v>2</v>
      </c>
      <c r="C69" s="89" t="s">
        <v>251</v>
      </c>
      <c r="D69" s="72"/>
      <c r="E69" s="85"/>
      <c r="F69" s="86"/>
      <c r="G69" s="87"/>
    </row>
    <row r="70" spans="2:14" s="102" customFormat="1" ht="27" customHeight="1" x14ac:dyDescent="0.2">
      <c r="B70" s="90">
        <v>2.1</v>
      </c>
      <c r="C70" s="91" t="s">
        <v>252</v>
      </c>
      <c r="D70" s="72"/>
      <c r="E70" s="73"/>
      <c r="F70" s="74"/>
      <c r="G70" s="75"/>
    </row>
    <row r="71" spans="2:14" s="102" customFormat="1" ht="42.75" customHeight="1" x14ac:dyDescent="0.2">
      <c r="B71" s="81" t="s">
        <v>347</v>
      </c>
      <c r="C71" s="92" t="s">
        <v>265</v>
      </c>
      <c r="D71" s="93">
        <v>1</v>
      </c>
      <c r="E71" s="73" t="s">
        <v>264</v>
      </c>
      <c r="F71" s="74"/>
      <c r="G71" s="75"/>
      <c r="K71" s="104"/>
    </row>
    <row r="72" spans="2:14" x14ac:dyDescent="0.2">
      <c r="B72" s="90">
        <v>2.2000000000000002</v>
      </c>
      <c r="C72" s="91" t="s">
        <v>259</v>
      </c>
      <c r="D72" s="93"/>
      <c r="E72" s="73"/>
      <c r="F72" s="74"/>
      <c r="G72" s="75"/>
    </row>
    <row r="73" spans="2:14" ht="69" customHeight="1" x14ac:dyDescent="0.2">
      <c r="B73" s="81" t="s">
        <v>241</v>
      </c>
      <c r="C73" s="92" t="s">
        <v>269</v>
      </c>
      <c r="D73" s="93">
        <v>90</v>
      </c>
      <c r="E73" s="73" t="s">
        <v>7</v>
      </c>
      <c r="F73" s="74"/>
      <c r="G73" s="75"/>
      <c r="L73" s="105"/>
      <c r="M73" s="106"/>
      <c r="N73" s="105"/>
    </row>
    <row r="74" spans="2:14" ht="78.75" customHeight="1" x14ac:dyDescent="0.2">
      <c r="B74" s="81" t="s">
        <v>242</v>
      </c>
      <c r="C74" s="92" t="s">
        <v>270</v>
      </c>
      <c r="D74" s="93">
        <v>4</v>
      </c>
      <c r="E74" s="73" t="s">
        <v>7</v>
      </c>
      <c r="F74" s="74"/>
      <c r="G74" s="75"/>
    </row>
    <row r="75" spans="2:14" ht="51" x14ac:dyDescent="0.2">
      <c r="B75" s="81" t="s">
        <v>243</v>
      </c>
      <c r="C75" s="92" t="s">
        <v>377</v>
      </c>
      <c r="D75" s="93">
        <v>15</v>
      </c>
      <c r="E75" s="73" t="s">
        <v>7</v>
      </c>
      <c r="F75" s="74"/>
      <c r="G75" s="75"/>
    </row>
    <row r="76" spans="2:14" ht="47.25" customHeight="1" x14ac:dyDescent="0.2">
      <c r="B76" s="81" t="s">
        <v>244</v>
      </c>
      <c r="C76" s="92" t="s">
        <v>261</v>
      </c>
      <c r="D76" s="93">
        <v>20</v>
      </c>
      <c r="E76" s="94" t="s">
        <v>7</v>
      </c>
      <c r="F76" s="74"/>
      <c r="G76" s="75"/>
    </row>
    <row r="77" spans="2:14" ht="41.25" customHeight="1" x14ac:dyDescent="0.2">
      <c r="B77" s="81" t="s">
        <v>245</v>
      </c>
      <c r="C77" s="92" t="s">
        <v>271</v>
      </c>
      <c r="D77" s="93">
        <v>12</v>
      </c>
      <c r="E77" s="73" t="s">
        <v>7</v>
      </c>
      <c r="F77" s="74"/>
      <c r="G77" s="75"/>
    </row>
    <row r="78" spans="2:14" ht="42" customHeight="1" x14ac:dyDescent="0.2">
      <c r="B78" s="81" t="s">
        <v>246</v>
      </c>
      <c r="C78" s="92" t="s">
        <v>272</v>
      </c>
      <c r="D78" s="93">
        <v>4</v>
      </c>
      <c r="E78" s="73" t="s">
        <v>7</v>
      </c>
      <c r="F78" s="74"/>
      <c r="G78" s="75"/>
    </row>
    <row r="79" spans="2:14" ht="51.75" customHeight="1" x14ac:dyDescent="0.2">
      <c r="B79" s="81" t="s">
        <v>247</v>
      </c>
      <c r="C79" s="92" t="s">
        <v>273</v>
      </c>
      <c r="D79" s="93">
        <v>4</v>
      </c>
      <c r="E79" s="73" t="s">
        <v>7</v>
      </c>
      <c r="F79" s="74"/>
      <c r="G79" s="75"/>
    </row>
    <row r="80" spans="2:14" ht="38.25" x14ac:dyDescent="0.2">
      <c r="B80" s="81" t="s">
        <v>248</v>
      </c>
      <c r="C80" s="92" t="s">
        <v>267</v>
      </c>
      <c r="D80" s="93">
        <v>9</v>
      </c>
      <c r="E80" s="107" t="s">
        <v>7</v>
      </c>
      <c r="F80" s="74"/>
      <c r="G80" s="75"/>
    </row>
    <row r="81" spans="2:12" ht="48" customHeight="1" x14ac:dyDescent="0.2">
      <c r="B81" s="81" t="s">
        <v>249</v>
      </c>
      <c r="C81" s="92" t="s">
        <v>268</v>
      </c>
      <c r="D81" s="93">
        <v>12</v>
      </c>
      <c r="E81" s="107" t="s">
        <v>7</v>
      </c>
      <c r="F81" s="74"/>
      <c r="G81" s="75"/>
      <c r="L81" s="105"/>
    </row>
    <row r="82" spans="2:12" ht="56.25" customHeight="1" x14ac:dyDescent="0.2">
      <c r="B82" s="81" t="s">
        <v>254</v>
      </c>
      <c r="C82" s="77" t="s">
        <v>389</v>
      </c>
      <c r="D82" s="93">
        <v>4</v>
      </c>
      <c r="E82" s="73" t="s">
        <v>7</v>
      </c>
      <c r="F82" s="74"/>
      <c r="G82" s="75"/>
    </row>
    <row r="83" spans="2:12" s="102" customFormat="1" ht="77.25" customHeight="1" x14ac:dyDescent="0.2">
      <c r="B83" s="81" t="s">
        <v>256</v>
      </c>
      <c r="C83" s="77" t="s">
        <v>390</v>
      </c>
      <c r="D83" s="93">
        <v>1</v>
      </c>
      <c r="E83" s="73" t="s">
        <v>7</v>
      </c>
      <c r="F83" s="74"/>
      <c r="G83" s="75"/>
    </row>
    <row r="84" spans="2:12" s="102" customFormat="1" ht="63.75" customHeight="1" x14ac:dyDescent="0.2">
      <c r="B84" s="81" t="s">
        <v>257</v>
      </c>
      <c r="C84" s="77" t="s">
        <v>391</v>
      </c>
      <c r="D84" s="93">
        <v>1</v>
      </c>
      <c r="E84" s="73" t="s">
        <v>7</v>
      </c>
      <c r="F84" s="74"/>
      <c r="G84" s="75"/>
      <c r="H84" s="78"/>
    </row>
    <row r="85" spans="2:12" s="102" customFormat="1" ht="87" customHeight="1" x14ac:dyDescent="0.2">
      <c r="B85" s="81" t="s">
        <v>260</v>
      </c>
      <c r="C85" s="77" t="s">
        <v>380</v>
      </c>
      <c r="D85" s="93">
        <v>1</v>
      </c>
      <c r="E85" s="73" t="s">
        <v>7</v>
      </c>
      <c r="F85" s="74"/>
      <c r="G85" s="75"/>
    </row>
    <row r="86" spans="2:12" s="102" customFormat="1" ht="93.75" customHeight="1" x14ac:dyDescent="0.2">
      <c r="B86" s="81" t="s">
        <v>263</v>
      </c>
      <c r="C86" s="77" t="s">
        <v>392</v>
      </c>
      <c r="D86" s="93">
        <v>6</v>
      </c>
      <c r="E86" s="73" t="s">
        <v>7</v>
      </c>
      <c r="F86" s="74"/>
      <c r="G86" s="75"/>
    </row>
    <row r="87" spans="2:12" ht="86.25" customHeight="1" x14ac:dyDescent="0.2">
      <c r="B87" s="81" t="s">
        <v>275</v>
      </c>
      <c r="C87" s="77" t="s">
        <v>382</v>
      </c>
      <c r="D87" s="93">
        <v>21</v>
      </c>
      <c r="E87" s="73" t="s">
        <v>7</v>
      </c>
      <c r="F87" s="74"/>
      <c r="G87" s="75"/>
    </row>
    <row r="88" spans="2:12" ht="99.6" customHeight="1" x14ac:dyDescent="0.2">
      <c r="B88" s="81" t="s">
        <v>276</v>
      </c>
      <c r="C88" s="77" t="s">
        <v>381</v>
      </c>
      <c r="D88" s="93">
        <v>16</v>
      </c>
      <c r="E88" s="73" t="s">
        <v>7</v>
      </c>
      <c r="F88" s="74"/>
      <c r="G88" s="75"/>
    </row>
    <row r="89" spans="2:12" ht="58.5" customHeight="1" x14ac:dyDescent="0.2">
      <c r="B89" s="81" t="s">
        <v>277</v>
      </c>
      <c r="C89" s="92" t="s">
        <v>253</v>
      </c>
      <c r="D89" s="93">
        <v>3</v>
      </c>
      <c r="E89" s="73" t="s">
        <v>7</v>
      </c>
      <c r="F89" s="74"/>
      <c r="G89" s="75"/>
    </row>
    <row r="90" spans="2:12" ht="63" customHeight="1" x14ac:dyDescent="0.2">
      <c r="B90" s="81" t="s">
        <v>278</v>
      </c>
      <c r="C90" s="92" t="s">
        <v>393</v>
      </c>
      <c r="D90" s="93">
        <v>3</v>
      </c>
      <c r="E90" s="73" t="s">
        <v>7</v>
      </c>
      <c r="F90" s="74"/>
      <c r="G90" s="75"/>
    </row>
    <row r="91" spans="2:12" ht="80.25" customHeight="1" x14ac:dyDescent="0.2">
      <c r="B91" s="81" t="s">
        <v>279</v>
      </c>
      <c r="C91" s="92" t="s">
        <v>255</v>
      </c>
      <c r="D91" s="93">
        <v>3</v>
      </c>
      <c r="E91" s="73" t="s">
        <v>7</v>
      </c>
      <c r="F91" s="74"/>
      <c r="G91" s="75"/>
    </row>
    <row r="92" spans="2:12" ht="58.5" customHeight="1" x14ac:dyDescent="0.2">
      <c r="B92" s="81" t="s">
        <v>348</v>
      </c>
      <c r="C92" s="92" t="s">
        <v>258</v>
      </c>
      <c r="D92" s="93">
        <v>3</v>
      </c>
      <c r="E92" s="94" t="s">
        <v>7</v>
      </c>
      <c r="F92" s="74"/>
      <c r="G92" s="75"/>
    </row>
    <row r="93" spans="2:12" ht="94.5" customHeight="1" x14ac:dyDescent="0.2">
      <c r="B93" s="81" t="s">
        <v>378</v>
      </c>
      <c r="C93" s="92" t="s">
        <v>274</v>
      </c>
      <c r="D93" s="93">
        <v>15</v>
      </c>
      <c r="E93" s="73" t="s">
        <v>7</v>
      </c>
      <c r="F93" s="74"/>
      <c r="G93" s="75"/>
    </row>
    <row r="94" spans="2:12" ht="58.5" customHeight="1" x14ac:dyDescent="0.2">
      <c r="B94" s="76"/>
      <c r="C94" s="77" t="s">
        <v>297</v>
      </c>
      <c r="D94" s="93"/>
      <c r="E94" s="73"/>
      <c r="F94" s="74"/>
      <c r="G94" s="75"/>
    </row>
    <row r="95" spans="2:12" ht="48" customHeight="1" x14ac:dyDescent="0.2">
      <c r="B95" s="76" t="s">
        <v>386</v>
      </c>
      <c r="C95" s="77" t="s">
        <v>387</v>
      </c>
      <c r="D95" s="93">
        <v>1</v>
      </c>
      <c r="E95" s="73" t="s">
        <v>7</v>
      </c>
      <c r="F95" s="74"/>
      <c r="G95" s="75"/>
    </row>
    <row r="96" spans="2:12" x14ac:dyDescent="0.2">
      <c r="B96" s="76"/>
      <c r="C96" s="77"/>
      <c r="D96" s="93"/>
      <c r="E96" s="73"/>
      <c r="F96" s="74"/>
      <c r="G96" s="75"/>
    </row>
    <row r="97" spans="2:12" ht="21" customHeight="1" x14ac:dyDescent="0.2">
      <c r="B97" s="88">
        <v>3</v>
      </c>
      <c r="C97" s="79" t="s">
        <v>322</v>
      </c>
      <c r="D97" s="93"/>
      <c r="E97" s="73"/>
      <c r="F97" s="74"/>
      <c r="G97" s="75"/>
    </row>
    <row r="98" spans="2:12" ht="74.25" customHeight="1" x14ac:dyDescent="0.2">
      <c r="B98" s="70">
        <v>3.1</v>
      </c>
      <c r="C98" s="95" t="s">
        <v>321</v>
      </c>
      <c r="D98" s="93"/>
      <c r="E98" s="73"/>
      <c r="F98" s="74"/>
      <c r="G98" s="75"/>
    </row>
    <row r="99" spans="2:12" ht="22.5" customHeight="1" x14ac:dyDescent="0.25">
      <c r="B99" s="96" t="s">
        <v>66</v>
      </c>
      <c r="C99" s="122" t="s">
        <v>323</v>
      </c>
      <c r="D99" s="97">
        <v>3</v>
      </c>
      <c r="E99" s="73" t="s">
        <v>7</v>
      </c>
      <c r="F99" s="74"/>
      <c r="G99" s="75"/>
    </row>
    <row r="100" spans="2:12" ht="22.5" customHeight="1" x14ac:dyDescent="0.25">
      <c r="B100" s="96" t="s">
        <v>67</v>
      </c>
      <c r="C100" s="122" t="s">
        <v>324</v>
      </c>
      <c r="D100" s="97">
        <v>3</v>
      </c>
      <c r="E100" s="73" t="s">
        <v>7</v>
      </c>
      <c r="F100" s="74"/>
      <c r="G100" s="75"/>
    </row>
    <row r="101" spans="2:12" ht="57" customHeight="1" x14ac:dyDescent="0.2">
      <c r="B101" s="96" t="s">
        <v>68</v>
      </c>
      <c r="C101" s="98" t="s">
        <v>325</v>
      </c>
      <c r="D101" s="97">
        <v>40</v>
      </c>
      <c r="E101" s="73" t="s">
        <v>266</v>
      </c>
      <c r="F101" s="74"/>
      <c r="G101" s="75"/>
    </row>
    <row r="102" spans="2:12" ht="26.25" customHeight="1" x14ac:dyDescent="0.2">
      <c r="B102" s="88">
        <v>4</v>
      </c>
      <c r="C102" s="99" t="s">
        <v>379</v>
      </c>
      <c r="D102" s="97"/>
      <c r="E102" s="73"/>
      <c r="F102" s="74"/>
      <c r="G102" s="75"/>
    </row>
    <row r="103" spans="2:12" ht="31.5" customHeight="1" x14ac:dyDescent="0.2">
      <c r="B103" s="96">
        <v>4.0999999999999996</v>
      </c>
      <c r="C103" s="98" t="s">
        <v>388</v>
      </c>
      <c r="D103" s="97">
        <v>1</v>
      </c>
      <c r="E103" s="73" t="s">
        <v>6</v>
      </c>
      <c r="F103" s="74"/>
      <c r="G103" s="75"/>
    </row>
    <row r="104" spans="2:12" ht="14.25" customHeight="1" x14ac:dyDescent="0.2">
      <c r="B104" s="96"/>
      <c r="C104" s="98"/>
      <c r="D104" s="97"/>
      <c r="E104" s="73"/>
      <c r="F104" s="74"/>
      <c r="G104" s="75"/>
    </row>
    <row r="105" spans="2:12" ht="18.75" customHeight="1" x14ac:dyDescent="0.2">
      <c r="B105" s="88">
        <v>5</v>
      </c>
      <c r="C105" s="99" t="s">
        <v>394</v>
      </c>
      <c r="D105" s="97"/>
      <c r="E105" s="73"/>
      <c r="F105" s="74"/>
      <c r="G105" s="75"/>
    </row>
    <row r="106" spans="2:12" ht="34.5" customHeight="1" x14ac:dyDescent="0.2">
      <c r="B106" s="96" t="s">
        <v>395</v>
      </c>
      <c r="C106" s="98" t="s">
        <v>397</v>
      </c>
      <c r="D106" s="97">
        <v>17</v>
      </c>
      <c r="E106" s="73" t="s">
        <v>7</v>
      </c>
      <c r="F106" s="74"/>
      <c r="G106" s="75"/>
    </row>
    <row r="107" spans="2:12" ht="33" customHeight="1" x14ac:dyDescent="0.2">
      <c r="B107" s="96" t="s">
        <v>396</v>
      </c>
      <c r="C107" s="98" t="s">
        <v>398</v>
      </c>
      <c r="D107" s="97">
        <v>8</v>
      </c>
      <c r="E107" s="73" t="s">
        <v>7</v>
      </c>
      <c r="F107" s="74"/>
      <c r="G107" s="75"/>
    </row>
    <row r="108" spans="2:12" ht="38.25" x14ac:dyDescent="0.2">
      <c r="B108" s="96" t="s">
        <v>395</v>
      </c>
      <c r="C108" s="98" t="s">
        <v>399</v>
      </c>
      <c r="D108" s="97">
        <v>1</v>
      </c>
      <c r="E108" s="73" t="s">
        <v>7</v>
      </c>
      <c r="F108" s="74"/>
      <c r="G108" s="75"/>
    </row>
    <row r="109" spans="2:12" x14ac:dyDescent="0.2">
      <c r="B109" s="76"/>
      <c r="C109" s="77"/>
      <c r="D109" s="93"/>
      <c r="E109" s="73"/>
      <c r="F109" s="74"/>
      <c r="G109" s="75"/>
    </row>
    <row r="110" spans="2:12" s="110" customFormat="1" ht="18" x14ac:dyDescent="0.2">
      <c r="B110" s="76"/>
      <c r="C110" s="108"/>
      <c r="D110" s="124" t="s">
        <v>206</v>
      </c>
      <c r="E110" s="125"/>
      <c r="F110" s="135"/>
      <c r="G110" s="109"/>
      <c r="I110" s="123"/>
      <c r="L110" s="100"/>
    </row>
    <row r="111" spans="2:12" ht="18" x14ac:dyDescent="0.2">
      <c r="B111" s="111"/>
      <c r="C111" s="112"/>
      <c r="D111" s="124" t="s">
        <v>250</v>
      </c>
      <c r="E111" s="125"/>
      <c r="F111" s="113"/>
      <c r="G111" s="114"/>
      <c r="I111" s="120"/>
      <c r="J111" s="37"/>
      <c r="K111" s="38"/>
      <c r="L111" s="100"/>
    </row>
    <row r="112" spans="2:12" ht="15" x14ac:dyDescent="0.2">
      <c r="B112" s="115"/>
      <c r="C112" s="112"/>
      <c r="D112" s="124" t="s">
        <v>207</v>
      </c>
      <c r="E112" s="125"/>
      <c r="F112" s="135"/>
      <c r="G112" s="109"/>
      <c r="I112" s="120"/>
      <c r="J112" s="100"/>
      <c r="K112" s="100"/>
      <c r="L112" s="100"/>
    </row>
    <row r="113" spans="2:12" ht="15" x14ac:dyDescent="0.2">
      <c r="B113" s="115"/>
      <c r="C113" s="112"/>
      <c r="D113" s="124" t="s">
        <v>203</v>
      </c>
      <c r="E113" s="125"/>
      <c r="F113" s="113">
        <v>0.13</v>
      </c>
      <c r="G113" s="114"/>
      <c r="I113" s="120"/>
      <c r="J113" s="100"/>
      <c r="K113" s="100"/>
      <c r="L113" s="100"/>
    </row>
    <row r="114" spans="2:12" ht="19.5" thickBot="1" x14ac:dyDescent="0.25">
      <c r="B114" s="116"/>
      <c r="C114" s="117"/>
      <c r="D114" s="126" t="s">
        <v>204</v>
      </c>
      <c r="E114" s="127"/>
      <c r="F114" s="128"/>
      <c r="G114" s="118"/>
      <c r="I114" s="120"/>
      <c r="J114" s="100"/>
      <c r="K114" s="100"/>
      <c r="L114" s="100"/>
    </row>
    <row r="115" spans="2:12" x14ac:dyDescent="0.2">
      <c r="B115" s="78"/>
      <c r="J115" s="100"/>
      <c r="K115" s="100"/>
      <c r="L115" s="100"/>
    </row>
    <row r="119" spans="2:12" x14ac:dyDescent="0.2">
      <c r="E119" s="39"/>
      <c r="F119" s="38"/>
    </row>
    <row r="120" spans="2:12" x14ac:dyDescent="0.2">
      <c r="E120" s="39"/>
      <c r="F120" s="38"/>
      <c r="I120" s="104"/>
    </row>
    <row r="121" spans="2:12" x14ac:dyDescent="0.2">
      <c r="E121" s="39"/>
      <c r="F121" s="38"/>
    </row>
    <row r="124" spans="2:12" x14ac:dyDescent="0.2">
      <c r="H124" s="120"/>
      <c r="I124" s="120"/>
    </row>
    <row r="125" spans="2:12" x14ac:dyDescent="0.2">
      <c r="H125" s="120"/>
      <c r="I125" s="120"/>
    </row>
    <row r="126" spans="2:12" x14ac:dyDescent="0.2">
      <c r="H126" s="120"/>
      <c r="I126" s="120"/>
    </row>
    <row r="127" spans="2:12" x14ac:dyDescent="0.2">
      <c r="H127" s="120"/>
      <c r="I127" s="120"/>
    </row>
    <row r="128" spans="2:12" x14ac:dyDescent="0.2">
      <c r="H128" s="120"/>
      <c r="I128" s="120"/>
    </row>
    <row r="129" spans="8:9" x14ac:dyDescent="0.2">
      <c r="H129" s="120"/>
      <c r="I129" s="120"/>
    </row>
    <row r="130" spans="8:9" x14ac:dyDescent="0.2">
      <c r="H130" s="120"/>
      <c r="I130" s="120"/>
    </row>
    <row r="131" spans="8:9" x14ac:dyDescent="0.2">
      <c r="H131" s="120"/>
      <c r="I131" s="120"/>
    </row>
    <row r="132" spans="8:9" x14ac:dyDescent="0.2">
      <c r="H132" s="120"/>
      <c r="I132" s="120"/>
    </row>
    <row r="133" spans="8:9" x14ac:dyDescent="0.2">
      <c r="H133" s="120"/>
      <c r="I133" s="120"/>
    </row>
    <row r="134" spans="8:9" x14ac:dyDescent="0.2">
      <c r="H134" s="120"/>
      <c r="I134" s="120"/>
    </row>
    <row r="135" spans="8:9" x14ac:dyDescent="0.2">
      <c r="H135" s="120"/>
      <c r="I135" s="120"/>
    </row>
    <row r="136" spans="8:9" x14ac:dyDescent="0.2">
      <c r="H136" s="120"/>
      <c r="I136" s="120"/>
    </row>
    <row r="137" spans="8:9" x14ac:dyDescent="0.2">
      <c r="H137" s="120"/>
      <c r="I137" s="120"/>
    </row>
    <row r="138" spans="8:9" x14ac:dyDescent="0.2">
      <c r="H138" s="120"/>
      <c r="I138" s="120"/>
    </row>
    <row r="139" spans="8:9" x14ac:dyDescent="0.2">
      <c r="H139" s="120"/>
      <c r="I139" s="120"/>
    </row>
    <row r="140" spans="8:9" x14ac:dyDescent="0.2">
      <c r="H140" s="120"/>
      <c r="I140" s="120"/>
    </row>
    <row r="141" spans="8:9" x14ac:dyDescent="0.2">
      <c r="H141" s="120"/>
      <c r="I141" s="120"/>
    </row>
    <row r="142" spans="8:9" x14ac:dyDescent="0.2">
      <c r="H142" s="120"/>
      <c r="I142" s="120"/>
    </row>
    <row r="143" spans="8:9" x14ac:dyDescent="0.2">
      <c r="H143" s="120"/>
      <c r="I143" s="120"/>
    </row>
    <row r="144" spans="8:9" x14ac:dyDescent="0.2">
      <c r="H144" s="120"/>
      <c r="I144" s="120"/>
    </row>
  </sheetData>
  <mergeCells count="8">
    <mergeCell ref="D113:E113"/>
    <mergeCell ref="D114:F114"/>
    <mergeCell ref="B1:G1"/>
    <mergeCell ref="B2:G2"/>
    <mergeCell ref="B3:G3"/>
    <mergeCell ref="D110:F110"/>
    <mergeCell ref="D111:E111"/>
    <mergeCell ref="D112:F112"/>
  </mergeCells>
  <printOptions horizontalCentered="1"/>
  <pageMargins left="0.55118110236220474" right="0.31496062992125984" top="0.51181102362204722" bottom="0.35433070866141736" header="0.55118110236220474" footer="0.11811023622047245"/>
  <pageSetup scale="81" fitToHeight="5" orientation="portrait"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M168"/>
  <sheetViews>
    <sheetView zoomScale="85" zoomScaleNormal="85" zoomScaleSheetLayoutView="85" workbookViewId="0">
      <selection activeCell="D16" sqref="D16"/>
    </sheetView>
  </sheetViews>
  <sheetFormatPr baseColWidth="10" defaultColWidth="12" defaultRowHeight="12.75" x14ac:dyDescent="0.2"/>
  <cols>
    <col min="1" max="1" width="3.5" style="1" customWidth="1"/>
    <col min="2" max="2" width="10.6640625" style="3" bestFit="1" customWidth="1"/>
    <col min="3" max="3" width="67.6640625" style="1" customWidth="1"/>
    <col min="4" max="4" width="18.33203125" style="4" customWidth="1"/>
    <col min="5" max="5" width="14.5" style="1" customWidth="1"/>
    <col min="6" max="6" width="18.6640625" style="2" customWidth="1"/>
    <col min="7" max="7" width="23.1640625" style="2" bestFit="1" customWidth="1"/>
    <col min="8" max="8" width="23" style="1" customWidth="1"/>
    <col min="9" max="9" width="18" style="1" customWidth="1"/>
    <col min="10" max="10" width="18.5" style="1" bestFit="1" customWidth="1"/>
    <col min="11" max="11" width="17.5" style="1" bestFit="1" customWidth="1"/>
    <col min="12" max="16384" width="12" style="1"/>
  </cols>
  <sheetData>
    <row r="1" spans="2:13" ht="64.5" customHeight="1" x14ac:dyDescent="0.2">
      <c r="L1" s="36"/>
      <c r="M1" s="36"/>
    </row>
    <row r="2" spans="2:13" ht="18" x14ac:dyDescent="0.2">
      <c r="B2" s="136" t="s">
        <v>205</v>
      </c>
      <c r="C2" s="137"/>
      <c r="D2" s="137"/>
      <c r="E2" s="137"/>
      <c r="F2" s="137"/>
      <c r="G2" s="137"/>
      <c r="L2" s="36"/>
      <c r="M2" s="36"/>
    </row>
    <row r="3" spans="2:13" ht="41.25" customHeight="1" x14ac:dyDescent="0.2">
      <c r="B3" s="138" t="s">
        <v>209</v>
      </c>
      <c r="C3" s="139"/>
      <c r="D3" s="139"/>
      <c r="E3" s="139"/>
      <c r="F3" s="139"/>
      <c r="G3" s="139"/>
      <c r="L3" s="6"/>
      <c r="M3" s="6"/>
    </row>
    <row r="4" spans="2:13" s="5" customFormat="1" ht="25.5" x14ac:dyDescent="0.2">
      <c r="B4" s="7" t="s">
        <v>0</v>
      </c>
      <c r="C4" s="8" t="s">
        <v>1</v>
      </c>
      <c r="D4" s="7" t="s">
        <v>2</v>
      </c>
      <c r="E4" s="8" t="s">
        <v>3</v>
      </c>
      <c r="F4" s="33" t="s">
        <v>4</v>
      </c>
      <c r="G4" s="33" t="s">
        <v>5</v>
      </c>
    </row>
    <row r="5" spans="2:13" x14ac:dyDescent="0.2">
      <c r="B5" s="15">
        <v>1</v>
      </c>
      <c r="C5" s="8" t="s">
        <v>63</v>
      </c>
      <c r="D5" s="9"/>
      <c r="E5" s="10"/>
      <c r="F5" s="11"/>
      <c r="G5" s="11"/>
    </row>
    <row r="6" spans="2:13" x14ac:dyDescent="0.2">
      <c r="B6" s="28">
        <v>1.1000000000000001</v>
      </c>
      <c r="C6" s="13" t="s">
        <v>158</v>
      </c>
      <c r="D6" s="9">
        <v>1</v>
      </c>
      <c r="E6" s="14" t="s">
        <v>6</v>
      </c>
      <c r="F6" s="12">
        <v>425</v>
      </c>
      <c r="G6" s="12">
        <f>ROUND(D6*F6,2)</f>
        <v>425</v>
      </c>
    </row>
    <row r="7" spans="2:13" x14ac:dyDescent="0.2">
      <c r="B7" s="28">
        <v>1.2</v>
      </c>
      <c r="C7" s="13" t="s">
        <v>159</v>
      </c>
      <c r="D7" s="9">
        <v>1</v>
      </c>
      <c r="E7" s="14" t="s">
        <v>6</v>
      </c>
      <c r="F7" s="12">
        <v>450</v>
      </c>
      <c r="G7" s="12">
        <f>ROUND(D7*F7,2)</f>
        <v>450</v>
      </c>
    </row>
    <row r="8" spans="2:13" x14ac:dyDescent="0.2">
      <c r="B8" s="28">
        <v>1.3</v>
      </c>
      <c r="C8" s="13" t="s">
        <v>156</v>
      </c>
      <c r="D8" s="9">
        <v>1</v>
      </c>
      <c r="E8" s="14" t="s">
        <v>6</v>
      </c>
      <c r="F8" s="12">
        <v>500</v>
      </c>
      <c r="G8" s="12">
        <f>ROUND(D8*F8,2)</f>
        <v>500</v>
      </c>
    </row>
    <row r="9" spans="2:13" x14ac:dyDescent="0.2">
      <c r="B9" s="28"/>
      <c r="C9" s="8"/>
      <c r="D9" s="9"/>
      <c r="E9" s="10"/>
      <c r="F9" s="11"/>
      <c r="G9" s="11"/>
    </row>
    <row r="10" spans="2:13" x14ac:dyDescent="0.2">
      <c r="B10" s="15">
        <v>2</v>
      </c>
      <c r="C10" s="16" t="s">
        <v>65</v>
      </c>
      <c r="D10" s="9"/>
      <c r="E10" s="10"/>
      <c r="F10" s="11"/>
      <c r="G10" s="11"/>
    </row>
    <row r="11" spans="2:13" ht="51" x14ac:dyDescent="0.2">
      <c r="B11" s="28">
        <v>2.1</v>
      </c>
      <c r="C11" s="13" t="s">
        <v>153</v>
      </c>
      <c r="D11" s="9">
        <v>0</v>
      </c>
      <c r="E11" s="14" t="s">
        <v>10</v>
      </c>
      <c r="F11" s="11">
        <v>1000</v>
      </c>
      <c r="G11" s="12">
        <f>ROUND(D11*F11,2)</f>
        <v>0</v>
      </c>
    </row>
    <row r="12" spans="2:13" x14ac:dyDescent="0.2">
      <c r="B12" s="28">
        <v>2.2999999999999998</v>
      </c>
      <c r="C12" s="13" t="s">
        <v>155</v>
      </c>
      <c r="D12" s="9">
        <v>0</v>
      </c>
      <c r="E12" s="14" t="s">
        <v>16</v>
      </c>
      <c r="F12" s="11">
        <v>20</v>
      </c>
      <c r="G12" s="12">
        <f>ROUND(D12*F12,2)</f>
        <v>0</v>
      </c>
    </row>
    <row r="13" spans="2:13" ht="25.5" x14ac:dyDescent="0.2">
      <c r="B13" s="28">
        <v>2.4</v>
      </c>
      <c r="C13" s="13" t="s">
        <v>175</v>
      </c>
      <c r="D13" s="9">
        <v>3.5</v>
      </c>
      <c r="E13" s="14" t="s">
        <v>16</v>
      </c>
      <c r="F13" s="11">
        <v>150</v>
      </c>
      <c r="G13" s="12">
        <f>ROUND(D13*F13,2)</f>
        <v>525</v>
      </c>
    </row>
    <row r="14" spans="2:13" s="5" customFormat="1" x14ac:dyDescent="0.2">
      <c r="B14" s="15">
        <v>3</v>
      </c>
      <c r="C14" s="16" t="s">
        <v>14</v>
      </c>
      <c r="D14" s="9"/>
      <c r="E14" s="14"/>
      <c r="F14" s="12"/>
      <c r="G14" s="12"/>
      <c r="H14" s="17"/>
    </row>
    <row r="15" spans="2:13" s="5" customFormat="1" x14ac:dyDescent="0.2">
      <c r="B15" s="18">
        <v>3.1</v>
      </c>
      <c r="C15" s="19" t="s">
        <v>15</v>
      </c>
      <c r="D15" s="9"/>
      <c r="E15" s="14"/>
      <c r="F15" s="12"/>
      <c r="G15" s="12"/>
    </row>
    <row r="16" spans="2:13" s="5" customFormat="1" x14ac:dyDescent="0.2">
      <c r="B16" s="20" t="s">
        <v>66</v>
      </c>
      <c r="C16" s="26" t="s">
        <v>174</v>
      </c>
      <c r="D16" s="9">
        <v>320</v>
      </c>
      <c r="E16" s="14" t="s">
        <v>8</v>
      </c>
      <c r="F16" s="12">
        <v>5.3</v>
      </c>
      <c r="G16" s="12">
        <f>ROUND(D16*F16,2)</f>
        <v>1696</v>
      </c>
    </row>
    <row r="17" spans="2:7" ht="25.5" x14ac:dyDescent="0.2">
      <c r="B17" s="20" t="s">
        <v>67</v>
      </c>
      <c r="C17" s="13" t="s">
        <v>64</v>
      </c>
      <c r="D17" s="9">
        <v>610</v>
      </c>
      <c r="E17" s="14" t="s">
        <v>16</v>
      </c>
      <c r="F17" s="12">
        <v>10</v>
      </c>
      <c r="G17" s="12">
        <f>ROUND(D17*F17,2)</f>
        <v>6100</v>
      </c>
    </row>
    <row r="18" spans="2:7" ht="25.5" x14ac:dyDescent="0.2">
      <c r="B18" s="20" t="s">
        <v>68</v>
      </c>
      <c r="C18" s="13" t="s">
        <v>17</v>
      </c>
      <c r="D18" s="9">
        <v>350</v>
      </c>
      <c r="E18" s="14" t="s">
        <v>16</v>
      </c>
      <c r="F18" s="12">
        <v>35</v>
      </c>
      <c r="G18" s="12">
        <f>ROUND(D18*F18,2)</f>
        <v>12250</v>
      </c>
    </row>
    <row r="19" spans="2:7" ht="45.75" customHeight="1" x14ac:dyDescent="0.2">
      <c r="B19" s="20" t="s">
        <v>69</v>
      </c>
      <c r="C19" s="13" t="s">
        <v>18</v>
      </c>
      <c r="D19" s="9">
        <v>30</v>
      </c>
      <c r="E19" s="14" t="s">
        <v>16</v>
      </c>
      <c r="F19" s="12">
        <v>55</v>
      </c>
      <c r="G19" s="12">
        <f>ROUND(D19*F19,2)</f>
        <v>1650</v>
      </c>
    </row>
    <row r="20" spans="2:7" ht="36.75" customHeight="1" x14ac:dyDescent="0.2">
      <c r="B20" s="25" t="s">
        <v>173</v>
      </c>
      <c r="C20" s="13" t="s">
        <v>19</v>
      </c>
      <c r="D20" s="9">
        <v>4.5999999999999996</v>
      </c>
      <c r="E20" s="14" t="s">
        <v>16</v>
      </c>
      <c r="F20" s="12">
        <v>250</v>
      </c>
      <c r="G20" s="12">
        <f>ROUND(D20*F20,2)</f>
        <v>1150</v>
      </c>
    </row>
    <row r="21" spans="2:7" s="5" customFormat="1" x14ac:dyDescent="0.2">
      <c r="B21" s="18">
        <v>3.2</v>
      </c>
      <c r="C21" s="60" t="s">
        <v>239</v>
      </c>
      <c r="D21" s="9"/>
      <c r="E21" s="14"/>
      <c r="F21" s="12"/>
      <c r="G21" s="12"/>
    </row>
    <row r="22" spans="2:7" x14ac:dyDescent="0.2">
      <c r="B22" s="21"/>
      <c r="C22" s="22" t="s">
        <v>20</v>
      </c>
      <c r="D22" s="9"/>
      <c r="E22" s="14"/>
      <c r="F22" s="12"/>
      <c r="G22" s="12"/>
    </row>
    <row r="23" spans="2:7" ht="70.5" customHeight="1" x14ac:dyDescent="0.2">
      <c r="B23" s="20" t="s">
        <v>70</v>
      </c>
      <c r="C23" s="26" t="s">
        <v>188</v>
      </c>
      <c r="D23" s="9">
        <v>18</v>
      </c>
      <c r="E23" s="14" t="s">
        <v>16</v>
      </c>
      <c r="F23" s="12">
        <v>705</v>
      </c>
      <c r="G23" s="12">
        <f>ROUND(D23*F23,2)</f>
        <v>12690</v>
      </c>
    </row>
    <row r="24" spans="2:7" ht="25.5" x14ac:dyDescent="0.2">
      <c r="B24" s="20" t="s">
        <v>71</v>
      </c>
      <c r="C24" s="13" t="s">
        <v>160</v>
      </c>
      <c r="D24" s="9">
        <v>1.5</v>
      </c>
      <c r="E24" s="14" t="s">
        <v>16</v>
      </c>
      <c r="F24" s="12">
        <v>650</v>
      </c>
      <c r="G24" s="12">
        <f>ROUND(D24*F24,2)</f>
        <v>975</v>
      </c>
    </row>
    <row r="25" spans="2:7" ht="38.25" x14ac:dyDescent="0.2">
      <c r="B25" s="20" t="s">
        <v>72</v>
      </c>
      <c r="C25" s="13" t="s">
        <v>21</v>
      </c>
      <c r="D25" s="9">
        <v>4.5</v>
      </c>
      <c r="E25" s="14" t="s">
        <v>16</v>
      </c>
      <c r="F25" s="12">
        <v>465</v>
      </c>
      <c r="G25" s="12">
        <f>ROUND(D25*F25,2)</f>
        <v>2092.5</v>
      </c>
    </row>
    <row r="26" spans="2:7" ht="51" x14ac:dyDescent="0.2">
      <c r="B26" s="20" t="s">
        <v>73</v>
      </c>
      <c r="C26" s="13" t="s">
        <v>22</v>
      </c>
      <c r="D26" s="9">
        <v>11</v>
      </c>
      <c r="E26" s="14" t="s">
        <v>8</v>
      </c>
      <c r="F26" s="12">
        <v>180</v>
      </c>
      <c r="G26" s="12">
        <f>ROUND(D26*F26,2)</f>
        <v>1980</v>
      </c>
    </row>
    <row r="27" spans="2:7" x14ac:dyDescent="0.2">
      <c r="B27" s="21"/>
      <c r="C27" s="22" t="s">
        <v>23</v>
      </c>
      <c r="D27" s="9"/>
      <c r="E27" s="14"/>
      <c r="F27" s="12"/>
      <c r="G27" s="12"/>
    </row>
    <row r="28" spans="2:7" ht="112.5" customHeight="1" x14ac:dyDescent="0.2">
      <c r="B28" s="20" t="s">
        <v>74</v>
      </c>
      <c r="C28" s="26" t="s">
        <v>238</v>
      </c>
      <c r="D28" s="9">
        <v>1</v>
      </c>
      <c r="E28" s="14" t="s">
        <v>7</v>
      </c>
      <c r="F28" s="12">
        <v>288</v>
      </c>
      <c r="G28" s="12">
        <f>ROUND(D28*F28,2)</f>
        <v>288</v>
      </c>
    </row>
    <row r="29" spans="2:7" s="5" customFormat="1" ht="25.5" x14ac:dyDescent="0.2">
      <c r="B29" s="18">
        <v>3.3</v>
      </c>
      <c r="C29" s="23" t="s">
        <v>24</v>
      </c>
      <c r="D29" s="9"/>
      <c r="E29" s="14"/>
      <c r="F29" s="12"/>
      <c r="G29" s="12"/>
    </row>
    <row r="30" spans="2:7" ht="38.25" x14ac:dyDescent="0.2">
      <c r="B30" s="20" t="s">
        <v>75</v>
      </c>
      <c r="C30" s="13" t="s">
        <v>25</v>
      </c>
      <c r="D30" s="9">
        <v>21</v>
      </c>
      <c r="E30" s="14" t="s">
        <v>16</v>
      </c>
      <c r="F30" s="12">
        <v>275</v>
      </c>
      <c r="G30" s="12">
        <f t="shared" ref="G30:G61" si="0">ROUND(D30*F30,2)</f>
        <v>5775</v>
      </c>
    </row>
    <row r="31" spans="2:7" ht="38.25" x14ac:dyDescent="0.2">
      <c r="B31" s="20" t="s">
        <v>76</v>
      </c>
      <c r="C31" s="13" t="s">
        <v>26</v>
      </c>
      <c r="D31" s="9">
        <v>8.5</v>
      </c>
      <c r="E31" s="14" t="s">
        <v>16</v>
      </c>
      <c r="F31" s="12">
        <v>465</v>
      </c>
      <c r="G31" s="12">
        <f t="shared" si="0"/>
        <v>3952.5</v>
      </c>
    </row>
    <row r="32" spans="2:7" ht="51" x14ac:dyDescent="0.2">
      <c r="B32" s="20" t="s">
        <v>77</v>
      </c>
      <c r="C32" s="13" t="s">
        <v>27</v>
      </c>
      <c r="D32" s="9">
        <v>7.6</v>
      </c>
      <c r="E32" s="14" t="s">
        <v>16</v>
      </c>
      <c r="F32" s="12">
        <v>500</v>
      </c>
      <c r="G32" s="12">
        <f t="shared" si="0"/>
        <v>3800</v>
      </c>
    </row>
    <row r="33" spans="2:7" ht="51" x14ac:dyDescent="0.2">
      <c r="B33" s="20" t="s">
        <v>78</v>
      </c>
      <c r="C33" s="13" t="s">
        <v>28</v>
      </c>
      <c r="D33" s="9">
        <v>29.5</v>
      </c>
      <c r="E33" s="14" t="s">
        <v>16</v>
      </c>
      <c r="F33" s="12">
        <v>700</v>
      </c>
      <c r="G33" s="12">
        <f t="shared" si="0"/>
        <v>20650</v>
      </c>
    </row>
    <row r="34" spans="2:7" ht="38.25" x14ac:dyDescent="0.2">
      <c r="B34" s="20" t="s">
        <v>79</v>
      </c>
      <c r="C34" s="13" t="s">
        <v>161</v>
      </c>
      <c r="D34" s="9">
        <v>1.25</v>
      </c>
      <c r="E34" s="14" t="s">
        <v>16</v>
      </c>
      <c r="F34" s="12">
        <v>800</v>
      </c>
      <c r="G34" s="12">
        <f t="shared" si="0"/>
        <v>1000</v>
      </c>
    </row>
    <row r="35" spans="2:7" ht="38.25" x14ac:dyDescent="0.2">
      <c r="B35" s="20" t="s">
        <v>80</v>
      </c>
      <c r="C35" s="13" t="s">
        <v>162</v>
      </c>
      <c r="D35" s="9">
        <v>1.1000000000000001</v>
      </c>
      <c r="E35" s="14" t="s">
        <v>16</v>
      </c>
      <c r="F35" s="12">
        <v>900</v>
      </c>
      <c r="G35" s="12">
        <f t="shared" si="0"/>
        <v>990</v>
      </c>
    </row>
    <row r="36" spans="2:7" ht="38.25" x14ac:dyDescent="0.2">
      <c r="B36" s="20" t="s">
        <v>81</v>
      </c>
      <c r="C36" s="13" t="s">
        <v>163</v>
      </c>
      <c r="D36" s="9">
        <v>0.9</v>
      </c>
      <c r="E36" s="14" t="s">
        <v>16</v>
      </c>
      <c r="F36" s="12">
        <v>900</v>
      </c>
      <c r="G36" s="12">
        <f t="shared" si="0"/>
        <v>810</v>
      </c>
    </row>
    <row r="37" spans="2:7" ht="38.25" x14ac:dyDescent="0.2">
      <c r="B37" s="20" t="s">
        <v>82</v>
      </c>
      <c r="C37" s="13" t="s">
        <v>29</v>
      </c>
      <c r="D37" s="9">
        <v>1.3</v>
      </c>
      <c r="E37" s="14" t="s">
        <v>16</v>
      </c>
      <c r="F37" s="12">
        <v>600</v>
      </c>
      <c r="G37" s="12">
        <f t="shared" si="0"/>
        <v>780</v>
      </c>
    </row>
    <row r="38" spans="2:7" ht="38.25" x14ac:dyDescent="0.2">
      <c r="B38" s="20" t="s">
        <v>83</v>
      </c>
      <c r="C38" s="13" t="s">
        <v>30</v>
      </c>
      <c r="D38" s="9">
        <v>5.8</v>
      </c>
      <c r="E38" s="14" t="s">
        <v>16</v>
      </c>
      <c r="F38" s="12">
        <v>500</v>
      </c>
      <c r="G38" s="12">
        <f t="shared" si="0"/>
        <v>2900</v>
      </c>
    </row>
    <row r="39" spans="2:7" ht="38.25" x14ac:dyDescent="0.2">
      <c r="B39" s="20" t="s">
        <v>84</v>
      </c>
      <c r="C39" s="13" t="s">
        <v>164</v>
      </c>
      <c r="D39" s="9">
        <v>0.9</v>
      </c>
      <c r="E39" s="14" t="s">
        <v>16</v>
      </c>
      <c r="F39" s="12">
        <v>900</v>
      </c>
      <c r="G39" s="12">
        <f t="shared" si="0"/>
        <v>810</v>
      </c>
    </row>
    <row r="40" spans="2:7" ht="38.25" x14ac:dyDescent="0.2">
      <c r="B40" s="20" t="s">
        <v>85</v>
      </c>
      <c r="C40" s="13" t="s">
        <v>221</v>
      </c>
      <c r="D40" s="9">
        <v>39</v>
      </c>
      <c r="E40" s="14" t="s">
        <v>8</v>
      </c>
      <c r="F40" s="12">
        <v>225</v>
      </c>
      <c r="G40" s="12">
        <f t="shared" si="0"/>
        <v>8775</v>
      </c>
    </row>
    <row r="41" spans="2:7" ht="38.25" x14ac:dyDescent="0.2">
      <c r="B41" s="20" t="s">
        <v>86</v>
      </c>
      <c r="C41" s="13" t="s">
        <v>222</v>
      </c>
      <c r="D41" s="9">
        <v>4</v>
      </c>
      <c r="E41" s="14" t="s">
        <v>10</v>
      </c>
      <c r="F41" s="12">
        <v>160</v>
      </c>
      <c r="G41" s="12">
        <f t="shared" si="0"/>
        <v>640</v>
      </c>
    </row>
    <row r="42" spans="2:7" ht="25.5" x14ac:dyDescent="0.2">
      <c r="B42" s="20" t="s">
        <v>87</v>
      </c>
      <c r="C42" s="13" t="s">
        <v>31</v>
      </c>
      <c r="D42" s="9">
        <v>17.5</v>
      </c>
      <c r="E42" s="14" t="s">
        <v>16</v>
      </c>
      <c r="F42" s="12">
        <v>125</v>
      </c>
      <c r="G42" s="12">
        <f t="shared" si="0"/>
        <v>2187.5</v>
      </c>
    </row>
    <row r="43" spans="2:7" ht="76.5" x14ac:dyDescent="0.2">
      <c r="B43" s="20" t="s">
        <v>88</v>
      </c>
      <c r="C43" s="13" t="s">
        <v>197</v>
      </c>
      <c r="D43" s="9">
        <v>5</v>
      </c>
      <c r="E43" s="14" t="s">
        <v>7</v>
      </c>
      <c r="F43" s="12">
        <v>150</v>
      </c>
      <c r="G43" s="12">
        <f t="shared" si="0"/>
        <v>750</v>
      </c>
    </row>
    <row r="44" spans="2:7" ht="65.25" customHeight="1" x14ac:dyDescent="0.2">
      <c r="B44" s="20" t="s">
        <v>89</v>
      </c>
      <c r="C44" s="13" t="s">
        <v>151</v>
      </c>
      <c r="D44" s="9">
        <v>13.2</v>
      </c>
      <c r="E44" s="14" t="s">
        <v>10</v>
      </c>
      <c r="F44" s="12">
        <v>90</v>
      </c>
      <c r="G44" s="12">
        <f t="shared" si="0"/>
        <v>1188</v>
      </c>
    </row>
    <row r="45" spans="2:7" ht="25.5" x14ac:dyDescent="0.2">
      <c r="B45" s="20"/>
      <c r="C45" s="13" t="s">
        <v>165</v>
      </c>
      <c r="D45" s="9"/>
      <c r="E45" s="14"/>
      <c r="F45" s="12"/>
      <c r="G45" s="12"/>
    </row>
    <row r="46" spans="2:7" s="5" customFormat="1" x14ac:dyDescent="0.2">
      <c r="B46" s="18">
        <v>3.4</v>
      </c>
      <c r="C46" s="19" t="s">
        <v>32</v>
      </c>
      <c r="D46" s="9"/>
      <c r="E46" s="14"/>
      <c r="F46" s="12"/>
      <c r="G46" s="12"/>
    </row>
    <row r="47" spans="2:7" x14ac:dyDescent="0.2">
      <c r="B47" s="21"/>
      <c r="C47" s="22" t="s">
        <v>33</v>
      </c>
      <c r="D47" s="9"/>
      <c r="E47" s="14"/>
      <c r="F47" s="12"/>
      <c r="G47" s="12"/>
    </row>
    <row r="48" spans="2:7" x14ac:dyDescent="0.2">
      <c r="B48" s="20" t="s">
        <v>90</v>
      </c>
      <c r="C48" s="13" t="s">
        <v>34</v>
      </c>
      <c r="D48" s="9">
        <v>8.5</v>
      </c>
      <c r="E48" s="14" t="s">
        <v>16</v>
      </c>
      <c r="F48" s="12">
        <v>13</v>
      </c>
      <c r="G48" s="12">
        <f t="shared" si="0"/>
        <v>110.5</v>
      </c>
    </row>
    <row r="49" spans="2:7" ht="25.5" x14ac:dyDescent="0.2">
      <c r="B49" s="20" t="s">
        <v>91</v>
      </c>
      <c r="C49" s="13" t="s">
        <v>35</v>
      </c>
      <c r="D49" s="9">
        <v>2.5</v>
      </c>
      <c r="E49" s="14" t="s">
        <v>16</v>
      </c>
      <c r="F49" s="12">
        <v>35</v>
      </c>
      <c r="G49" s="12">
        <f t="shared" si="0"/>
        <v>87.5</v>
      </c>
    </row>
    <row r="50" spans="2:7" ht="38.25" x14ac:dyDescent="0.2">
      <c r="B50" s="20" t="s">
        <v>92</v>
      </c>
      <c r="C50" s="13" t="s">
        <v>36</v>
      </c>
      <c r="D50" s="9">
        <v>2</v>
      </c>
      <c r="E50" s="14" t="s">
        <v>16</v>
      </c>
      <c r="F50" s="12">
        <v>45</v>
      </c>
      <c r="G50" s="12">
        <f t="shared" si="0"/>
        <v>90</v>
      </c>
    </row>
    <row r="51" spans="2:7" ht="25.5" x14ac:dyDescent="0.2">
      <c r="B51" s="20" t="s">
        <v>93</v>
      </c>
      <c r="C51" s="13" t="s">
        <v>154</v>
      </c>
      <c r="D51" s="9">
        <v>1.55</v>
      </c>
      <c r="E51" s="14" t="s">
        <v>16</v>
      </c>
      <c r="F51" s="12">
        <v>35</v>
      </c>
      <c r="G51" s="12">
        <f t="shared" si="0"/>
        <v>54.25</v>
      </c>
    </row>
    <row r="52" spans="2:7" x14ac:dyDescent="0.2">
      <c r="B52" s="21"/>
      <c r="C52" s="22" t="s">
        <v>20</v>
      </c>
      <c r="D52" s="9"/>
      <c r="E52" s="14"/>
      <c r="F52" s="12"/>
      <c r="G52" s="12"/>
    </row>
    <row r="53" spans="2:7" ht="25.5" x14ac:dyDescent="0.2">
      <c r="B53" s="20" t="s">
        <v>94</v>
      </c>
      <c r="C53" s="13" t="s">
        <v>166</v>
      </c>
      <c r="D53" s="9">
        <v>2.19</v>
      </c>
      <c r="E53" s="14" t="s">
        <v>16</v>
      </c>
      <c r="F53" s="12">
        <v>550</v>
      </c>
      <c r="G53" s="12">
        <f t="shared" si="0"/>
        <v>1204.5</v>
      </c>
    </row>
    <row r="54" spans="2:7" ht="25.5" x14ac:dyDescent="0.2">
      <c r="B54" s="20" t="s">
        <v>95</v>
      </c>
      <c r="C54" s="13" t="s">
        <v>167</v>
      </c>
      <c r="D54" s="9">
        <v>1.77</v>
      </c>
      <c r="E54" s="14" t="s">
        <v>16</v>
      </c>
      <c r="F54" s="12">
        <v>350</v>
      </c>
      <c r="G54" s="12">
        <f t="shared" si="0"/>
        <v>619.5</v>
      </c>
    </row>
    <row r="55" spans="2:7" ht="25.5" x14ac:dyDescent="0.2">
      <c r="B55" s="20" t="s">
        <v>96</v>
      </c>
      <c r="C55" s="13" t="s">
        <v>168</v>
      </c>
      <c r="D55" s="9">
        <v>27.2</v>
      </c>
      <c r="E55" s="14" t="s">
        <v>10</v>
      </c>
      <c r="F55" s="12">
        <v>18</v>
      </c>
      <c r="G55" s="12">
        <f t="shared" si="0"/>
        <v>489.6</v>
      </c>
    </row>
    <row r="56" spans="2:7" ht="25.5" x14ac:dyDescent="0.2">
      <c r="B56" s="20" t="s">
        <v>97</v>
      </c>
      <c r="C56" s="13" t="s">
        <v>169</v>
      </c>
      <c r="D56" s="9">
        <v>0.2</v>
      </c>
      <c r="E56" s="14" t="s">
        <v>16</v>
      </c>
      <c r="F56" s="12">
        <v>650</v>
      </c>
      <c r="G56" s="12">
        <f t="shared" si="0"/>
        <v>130</v>
      </c>
    </row>
    <row r="57" spans="2:7" ht="25.5" x14ac:dyDescent="0.2">
      <c r="B57" s="20" t="s">
        <v>98</v>
      </c>
      <c r="C57" s="13" t="s">
        <v>170</v>
      </c>
      <c r="D57" s="9">
        <v>0.6</v>
      </c>
      <c r="E57" s="14" t="s">
        <v>16</v>
      </c>
      <c r="F57" s="12">
        <v>650</v>
      </c>
      <c r="G57" s="12">
        <f t="shared" si="0"/>
        <v>390</v>
      </c>
    </row>
    <row r="58" spans="2:7" x14ac:dyDescent="0.2">
      <c r="B58" s="21"/>
      <c r="C58" s="22" t="s">
        <v>23</v>
      </c>
      <c r="D58" s="9"/>
      <c r="E58" s="14"/>
      <c r="F58" s="12"/>
      <c r="G58" s="12"/>
    </row>
    <row r="59" spans="2:7" ht="25.5" x14ac:dyDescent="0.2">
      <c r="B59" s="20" t="s">
        <v>99</v>
      </c>
      <c r="C59" s="13" t="s">
        <v>223</v>
      </c>
      <c r="D59" s="9">
        <v>17.25</v>
      </c>
      <c r="E59" s="14" t="s">
        <v>10</v>
      </c>
      <c r="F59" s="12">
        <v>25</v>
      </c>
      <c r="G59" s="12">
        <f t="shared" si="0"/>
        <v>431.25</v>
      </c>
    </row>
    <row r="60" spans="2:7" x14ac:dyDescent="0.2">
      <c r="B60" s="21"/>
      <c r="C60" s="22" t="s">
        <v>37</v>
      </c>
      <c r="D60" s="9"/>
      <c r="E60" s="14"/>
      <c r="F60" s="12"/>
      <c r="G60" s="12"/>
    </row>
    <row r="61" spans="2:7" ht="38.25" x14ac:dyDescent="0.2">
      <c r="B61" s="20" t="s">
        <v>100</v>
      </c>
      <c r="C61" s="13" t="s">
        <v>171</v>
      </c>
      <c r="D61" s="9">
        <v>27</v>
      </c>
      <c r="E61" s="14" t="s">
        <v>8</v>
      </c>
      <c r="F61" s="12">
        <v>32</v>
      </c>
      <c r="G61" s="12">
        <f t="shared" si="0"/>
        <v>864</v>
      </c>
    </row>
    <row r="62" spans="2:7" x14ac:dyDescent="0.2">
      <c r="B62" s="21"/>
      <c r="C62" s="22" t="s">
        <v>9</v>
      </c>
      <c r="D62" s="9"/>
      <c r="E62" s="14"/>
      <c r="F62" s="12"/>
      <c r="G62" s="12"/>
    </row>
    <row r="63" spans="2:7" ht="25.5" x14ac:dyDescent="0.2">
      <c r="B63" s="20" t="s">
        <v>101</v>
      </c>
      <c r="C63" s="13" t="s">
        <v>38</v>
      </c>
      <c r="D63" s="9">
        <v>17</v>
      </c>
      <c r="E63" s="14" t="s">
        <v>8</v>
      </c>
      <c r="F63" s="12">
        <v>16</v>
      </c>
      <c r="G63" s="12">
        <f t="shared" ref="G63:G93" si="1">ROUND(D63*F63,2)</f>
        <v>272</v>
      </c>
    </row>
    <row r="64" spans="2:7" ht="25.5" x14ac:dyDescent="0.2">
      <c r="B64" s="20" t="s">
        <v>102</v>
      </c>
      <c r="C64" s="13" t="s">
        <v>39</v>
      </c>
      <c r="D64" s="9">
        <v>12.5</v>
      </c>
      <c r="E64" s="14" t="s">
        <v>10</v>
      </c>
      <c r="F64" s="12">
        <v>12</v>
      </c>
      <c r="G64" s="12">
        <f t="shared" si="1"/>
        <v>150</v>
      </c>
    </row>
    <row r="65" spans="2:7" ht="51" x14ac:dyDescent="0.2">
      <c r="B65" s="20" t="s">
        <v>103</v>
      </c>
      <c r="C65" s="13" t="s">
        <v>40</v>
      </c>
      <c r="D65" s="9">
        <v>6</v>
      </c>
      <c r="E65" s="14" t="s">
        <v>10</v>
      </c>
      <c r="F65" s="12">
        <v>38</v>
      </c>
      <c r="G65" s="12">
        <f t="shared" si="1"/>
        <v>228</v>
      </c>
    </row>
    <row r="66" spans="2:7" ht="25.5" x14ac:dyDescent="0.2">
      <c r="B66" s="20"/>
      <c r="C66" s="13" t="s">
        <v>172</v>
      </c>
      <c r="D66" s="9"/>
      <c r="E66" s="14"/>
      <c r="F66" s="12"/>
      <c r="G66" s="12"/>
    </row>
    <row r="67" spans="2:7" x14ac:dyDescent="0.2">
      <c r="B67" s="21"/>
      <c r="C67" s="22" t="s">
        <v>41</v>
      </c>
      <c r="D67" s="9"/>
      <c r="E67" s="14"/>
      <c r="F67" s="12"/>
      <c r="G67" s="12"/>
    </row>
    <row r="68" spans="2:7" ht="25.5" x14ac:dyDescent="0.2">
      <c r="B68" s="20" t="s">
        <v>104</v>
      </c>
      <c r="C68" s="13" t="s">
        <v>42</v>
      </c>
      <c r="D68" s="9">
        <v>11</v>
      </c>
      <c r="E68" s="14" t="s">
        <v>8</v>
      </c>
      <c r="F68" s="12">
        <v>18</v>
      </c>
      <c r="G68" s="12">
        <f t="shared" si="1"/>
        <v>198</v>
      </c>
    </row>
    <row r="69" spans="2:7" x14ac:dyDescent="0.2">
      <c r="B69" s="21"/>
      <c r="C69" s="22" t="s">
        <v>11</v>
      </c>
      <c r="D69" s="9"/>
      <c r="E69" s="14"/>
      <c r="F69" s="12"/>
      <c r="G69" s="12"/>
    </row>
    <row r="70" spans="2:7" x14ac:dyDescent="0.2">
      <c r="B70" s="20" t="s">
        <v>105</v>
      </c>
      <c r="C70" s="13" t="s">
        <v>210</v>
      </c>
      <c r="D70" s="9">
        <v>50</v>
      </c>
      <c r="E70" s="14" t="s">
        <v>8</v>
      </c>
      <c r="F70" s="12">
        <v>7</v>
      </c>
      <c r="G70" s="12">
        <f t="shared" si="1"/>
        <v>350</v>
      </c>
    </row>
    <row r="71" spans="2:7" x14ac:dyDescent="0.2">
      <c r="B71" s="20" t="s">
        <v>106</v>
      </c>
      <c r="C71" s="13" t="s">
        <v>211</v>
      </c>
      <c r="D71" s="9">
        <v>50</v>
      </c>
      <c r="E71" s="14" t="s">
        <v>8</v>
      </c>
      <c r="F71" s="12">
        <v>4</v>
      </c>
      <c r="G71" s="12">
        <f t="shared" si="1"/>
        <v>200</v>
      </c>
    </row>
    <row r="72" spans="2:7" x14ac:dyDescent="0.2">
      <c r="B72" s="20" t="s">
        <v>107</v>
      </c>
      <c r="C72" s="13" t="s">
        <v>43</v>
      </c>
      <c r="D72" s="9">
        <v>27</v>
      </c>
      <c r="E72" s="14" t="s">
        <v>10</v>
      </c>
      <c r="F72" s="12">
        <v>3</v>
      </c>
      <c r="G72" s="12">
        <f t="shared" si="1"/>
        <v>81</v>
      </c>
    </row>
    <row r="73" spans="2:7" ht="38.25" x14ac:dyDescent="0.2">
      <c r="B73" s="20" t="s">
        <v>108</v>
      </c>
      <c r="C73" s="13" t="s">
        <v>44</v>
      </c>
      <c r="D73" s="9">
        <v>98</v>
      </c>
      <c r="E73" s="14" t="s">
        <v>8</v>
      </c>
      <c r="F73" s="12">
        <v>5.5</v>
      </c>
      <c r="G73" s="12">
        <f t="shared" si="1"/>
        <v>539</v>
      </c>
    </row>
    <row r="74" spans="2:7" x14ac:dyDescent="0.2">
      <c r="B74" s="20"/>
      <c r="C74" s="22" t="s">
        <v>12</v>
      </c>
      <c r="D74" s="9"/>
      <c r="E74" s="14"/>
      <c r="F74" s="12"/>
      <c r="G74" s="12"/>
    </row>
    <row r="75" spans="2:7" ht="63" customHeight="1" x14ac:dyDescent="0.2">
      <c r="B75" s="20" t="s">
        <v>109</v>
      </c>
      <c r="C75" s="13" t="s">
        <v>224</v>
      </c>
      <c r="D75" s="9">
        <v>1</v>
      </c>
      <c r="E75" s="14" t="s">
        <v>7</v>
      </c>
      <c r="F75" s="12">
        <v>625</v>
      </c>
      <c r="G75" s="12">
        <f t="shared" si="1"/>
        <v>625</v>
      </c>
    </row>
    <row r="76" spans="2:7" x14ac:dyDescent="0.2">
      <c r="B76" s="21"/>
      <c r="C76" s="22" t="s">
        <v>13</v>
      </c>
      <c r="D76" s="9"/>
      <c r="E76" s="14"/>
      <c r="F76" s="12"/>
      <c r="G76" s="12"/>
    </row>
    <row r="77" spans="2:7" ht="38.25" x14ac:dyDescent="0.2">
      <c r="B77" s="20" t="s">
        <v>110</v>
      </c>
      <c r="C77" s="13" t="s">
        <v>225</v>
      </c>
      <c r="D77" s="9">
        <v>3.3</v>
      </c>
      <c r="E77" s="14" t="s">
        <v>8</v>
      </c>
      <c r="F77" s="12">
        <v>98</v>
      </c>
      <c r="G77" s="12">
        <f t="shared" si="1"/>
        <v>323.39999999999998</v>
      </c>
    </row>
    <row r="78" spans="2:7" s="5" customFormat="1" x14ac:dyDescent="0.2">
      <c r="B78" s="18">
        <v>3.5</v>
      </c>
      <c r="C78" s="19" t="s">
        <v>45</v>
      </c>
      <c r="D78" s="9"/>
      <c r="E78" s="14"/>
      <c r="F78" s="12"/>
      <c r="G78" s="12">
        <f t="shared" si="1"/>
        <v>0</v>
      </c>
    </row>
    <row r="79" spans="2:7" ht="63.75" x14ac:dyDescent="0.2">
      <c r="B79" s="20" t="s">
        <v>111</v>
      </c>
      <c r="C79" s="26" t="s">
        <v>152</v>
      </c>
      <c r="D79" s="9">
        <v>1</v>
      </c>
      <c r="E79" s="14" t="s">
        <v>7</v>
      </c>
      <c r="F79" s="12">
        <v>1000</v>
      </c>
      <c r="G79" s="12">
        <f t="shared" si="1"/>
        <v>1000</v>
      </c>
    </row>
    <row r="80" spans="2:7" ht="63.75" x14ac:dyDescent="0.2">
      <c r="B80" s="20" t="s">
        <v>112</v>
      </c>
      <c r="C80" s="24" t="s">
        <v>226</v>
      </c>
      <c r="D80" s="9">
        <v>2</v>
      </c>
      <c r="E80" s="14" t="s">
        <v>7</v>
      </c>
      <c r="F80" s="12">
        <v>6500</v>
      </c>
      <c r="G80" s="12">
        <f t="shared" si="1"/>
        <v>13000</v>
      </c>
    </row>
    <row r="81" spans="2:7" ht="63.75" x14ac:dyDescent="0.2">
      <c r="B81" s="20" t="s">
        <v>113</v>
      </c>
      <c r="C81" s="29" t="s">
        <v>176</v>
      </c>
      <c r="D81" s="9">
        <v>7</v>
      </c>
      <c r="E81" s="14" t="s">
        <v>7</v>
      </c>
      <c r="F81" s="12">
        <v>850</v>
      </c>
      <c r="G81" s="12">
        <f t="shared" si="1"/>
        <v>5950</v>
      </c>
    </row>
    <row r="82" spans="2:7" ht="71.099999999999994" customHeight="1" x14ac:dyDescent="0.2">
      <c r="B82" s="20" t="s">
        <v>115</v>
      </c>
      <c r="C82" s="13" t="s">
        <v>227</v>
      </c>
      <c r="D82" s="9">
        <v>1</v>
      </c>
      <c r="E82" s="14" t="s">
        <v>7</v>
      </c>
      <c r="F82" s="12">
        <v>1200</v>
      </c>
      <c r="G82" s="12">
        <f t="shared" si="1"/>
        <v>1200</v>
      </c>
    </row>
    <row r="83" spans="2:7" ht="75.95" customHeight="1" x14ac:dyDescent="0.2">
      <c r="B83" s="20" t="s">
        <v>114</v>
      </c>
      <c r="C83" s="13" t="s">
        <v>228</v>
      </c>
      <c r="D83" s="9">
        <v>1</v>
      </c>
      <c r="E83" s="14" t="s">
        <v>7</v>
      </c>
      <c r="F83" s="12">
        <v>1400</v>
      </c>
      <c r="G83" s="12">
        <f t="shared" si="1"/>
        <v>1400</v>
      </c>
    </row>
    <row r="84" spans="2:7" s="5" customFormat="1" x14ac:dyDescent="0.2">
      <c r="B84" s="18">
        <v>3.6</v>
      </c>
      <c r="C84" s="19" t="s">
        <v>46</v>
      </c>
      <c r="D84" s="9"/>
      <c r="E84" s="14"/>
      <c r="F84" s="12"/>
      <c r="G84" s="12"/>
    </row>
    <row r="85" spans="2:7" ht="38.25" x14ac:dyDescent="0.2">
      <c r="B85" s="20" t="s">
        <v>116</v>
      </c>
      <c r="C85" s="13" t="s">
        <v>47</v>
      </c>
      <c r="D85" s="9">
        <v>60</v>
      </c>
      <c r="E85" s="14" t="s">
        <v>10</v>
      </c>
      <c r="F85" s="12">
        <v>5</v>
      </c>
      <c r="G85" s="12">
        <f t="shared" si="1"/>
        <v>300</v>
      </c>
    </row>
    <row r="86" spans="2:7" ht="25.5" x14ac:dyDescent="0.2">
      <c r="B86" s="20" t="s">
        <v>117</v>
      </c>
      <c r="C86" s="13" t="s">
        <v>48</v>
      </c>
      <c r="D86" s="9">
        <v>60</v>
      </c>
      <c r="E86" s="14" t="s">
        <v>10</v>
      </c>
      <c r="F86" s="12">
        <v>6</v>
      </c>
      <c r="G86" s="12">
        <f t="shared" si="1"/>
        <v>360</v>
      </c>
    </row>
    <row r="87" spans="2:7" ht="25.5" x14ac:dyDescent="0.2">
      <c r="B87" s="20" t="s">
        <v>118</v>
      </c>
      <c r="C87" s="13" t="s">
        <v>49</v>
      </c>
      <c r="D87" s="9">
        <v>52</v>
      </c>
      <c r="E87" s="14" t="s">
        <v>10</v>
      </c>
      <c r="F87" s="12">
        <v>23</v>
      </c>
      <c r="G87" s="12">
        <f t="shared" si="1"/>
        <v>1196</v>
      </c>
    </row>
    <row r="88" spans="2:7" ht="25.5" x14ac:dyDescent="0.2">
      <c r="B88" s="20" t="s">
        <v>119</v>
      </c>
      <c r="C88" s="13" t="s">
        <v>50</v>
      </c>
      <c r="D88" s="9">
        <v>18</v>
      </c>
      <c r="E88" s="14" t="s">
        <v>10</v>
      </c>
      <c r="F88" s="12">
        <v>25</v>
      </c>
      <c r="G88" s="12">
        <f t="shared" si="1"/>
        <v>450</v>
      </c>
    </row>
    <row r="89" spans="2:7" ht="25.5" x14ac:dyDescent="0.2">
      <c r="B89" s="20" t="s">
        <v>120</v>
      </c>
      <c r="C89" s="13" t="s">
        <v>51</v>
      </c>
      <c r="D89" s="9">
        <v>30</v>
      </c>
      <c r="E89" s="14" t="s">
        <v>10</v>
      </c>
      <c r="F89" s="12">
        <v>30</v>
      </c>
      <c r="G89" s="12">
        <f t="shared" si="1"/>
        <v>900</v>
      </c>
    </row>
    <row r="90" spans="2:7" ht="25.5" x14ac:dyDescent="0.2">
      <c r="B90" s="20" t="s">
        <v>121</v>
      </c>
      <c r="C90" s="13" t="s">
        <v>229</v>
      </c>
      <c r="D90" s="9">
        <v>8</v>
      </c>
      <c r="E90" s="14" t="s">
        <v>10</v>
      </c>
      <c r="F90" s="12">
        <v>35</v>
      </c>
      <c r="G90" s="12">
        <f t="shared" si="1"/>
        <v>280</v>
      </c>
    </row>
    <row r="91" spans="2:7" ht="25.5" x14ac:dyDescent="0.2">
      <c r="B91" s="20" t="s">
        <v>122</v>
      </c>
      <c r="C91" s="13" t="s">
        <v>52</v>
      </c>
      <c r="D91" s="9">
        <v>275</v>
      </c>
      <c r="E91" s="14" t="s">
        <v>10</v>
      </c>
      <c r="F91" s="12">
        <v>45</v>
      </c>
      <c r="G91" s="12">
        <f t="shared" si="1"/>
        <v>12375</v>
      </c>
    </row>
    <row r="92" spans="2:7" x14ac:dyDescent="0.2">
      <c r="B92" s="20" t="s">
        <v>123</v>
      </c>
      <c r="C92" s="13" t="s">
        <v>212</v>
      </c>
      <c r="D92" s="9">
        <v>2</v>
      </c>
      <c r="E92" s="14" t="s">
        <v>7</v>
      </c>
      <c r="F92" s="12">
        <v>25</v>
      </c>
      <c r="G92" s="12">
        <f t="shared" si="1"/>
        <v>50</v>
      </c>
    </row>
    <row r="93" spans="2:7" x14ac:dyDescent="0.2">
      <c r="B93" s="20" t="s">
        <v>124</v>
      </c>
      <c r="C93" s="13" t="s">
        <v>53</v>
      </c>
      <c r="D93" s="9">
        <v>0</v>
      </c>
      <c r="E93" s="14" t="s">
        <v>7</v>
      </c>
      <c r="F93" s="12">
        <v>15</v>
      </c>
      <c r="G93" s="12">
        <f t="shared" si="1"/>
        <v>0</v>
      </c>
    </row>
    <row r="94" spans="2:7" x14ac:dyDescent="0.2">
      <c r="B94" s="20" t="s">
        <v>125</v>
      </c>
      <c r="C94" s="13" t="s">
        <v>213</v>
      </c>
      <c r="D94" s="9">
        <f>2</f>
        <v>2</v>
      </c>
      <c r="E94" s="14" t="s">
        <v>7</v>
      </c>
      <c r="F94" s="12">
        <v>30</v>
      </c>
      <c r="G94" s="12">
        <f t="shared" ref="G94:G127" si="2">ROUND(D94*F94,2)</f>
        <v>60</v>
      </c>
    </row>
    <row r="95" spans="2:7" ht="25.5" x14ac:dyDescent="0.2">
      <c r="B95" s="20" t="s">
        <v>126</v>
      </c>
      <c r="C95" s="13" t="s">
        <v>54</v>
      </c>
      <c r="D95" s="9">
        <v>3</v>
      </c>
      <c r="E95" s="14" t="s">
        <v>7</v>
      </c>
      <c r="F95" s="12">
        <v>85</v>
      </c>
      <c r="G95" s="12">
        <f t="shared" si="2"/>
        <v>255</v>
      </c>
    </row>
    <row r="96" spans="2:7" ht="25.5" x14ac:dyDescent="0.2">
      <c r="B96" s="20" t="s">
        <v>127</v>
      </c>
      <c r="C96" s="13" t="s">
        <v>198</v>
      </c>
      <c r="D96" s="9">
        <v>3</v>
      </c>
      <c r="E96" s="14" t="s">
        <v>7</v>
      </c>
      <c r="F96" s="12">
        <v>102</v>
      </c>
      <c r="G96" s="12">
        <f t="shared" si="2"/>
        <v>306</v>
      </c>
    </row>
    <row r="97" spans="2:7" ht="25.5" x14ac:dyDescent="0.2">
      <c r="B97" s="20" t="s">
        <v>128</v>
      </c>
      <c r="C97" s="13" t="s">
        <v>199</v>
      </c>
      <c r="D97" s="9">
        <v>2</v>
      </c>
      <c r="E97" s="14" t="s">
        <v>7</v>
      </c>
      <c r="F97" s="12">
        <v>102</v>
      </c>
      <c r="G97" s="12">
        <f t="shared" si="2"/>
        <v>204</v>
      </c>
    </row>
    <row r="98" spans="2:7" ht="25.5" x14ac:dyDescent="0.2">
      <c r="B98" s="20" t="s">
        <v>129</v>
      </c>
      <c r="C98" s="13" t="s">
        <v>55</v>
      </c>
      <c r="D98" s="9">
        <v>2</v>
      </c>
      <c r="E98" s="14" t="s">
        <v>7</v>
      </c>
      <c r="F98" s="12">
        <v>250</v>
      </c>
      <c r="G98" s="12">
        <f t="shared" si="2"/>
        <v>500</v>
      </c>
    </row>
    <row r="99" spans="2:7" ht="51" x14ac:dyDescent="0.2">
      <c r="B99" s="20" t="s">
        <v>200</v>
      </c>
      <c r="C99" s="13" t="s">
        <v>230</v>
      </c>
      <c r="D99" s="9">
        <v>2</v>
      </c>
      <c r="E99" s="14" t="s">
        <v>7</v>
      </c>
      <c r="F99" s="12">
        <v>850</v>
      </c>
      <c r="G99" s="12">
        <f t="shared" si="2"/>
        <v>1700</v>
      </c>
    </row>
    <row r="100" spans="2:7" ht="37.5" customHeight="1" x14ac:dyDescent="0.2">
      <c r="B100" s="20" t="s">
        <v>201</v>
      </c>
      <c r="C100" s="13" t="s">
        <v>231</v>
      </c>
      <c r="D100" s="9">
        <v>2</v>
      </c>
      <c r="E100" s="14" t="s">
        <v>7</v>
      </c>
      <c r="F100" s="12">
        <v>20</v>
      </c>
      <c r="G100" s="12">
        <f t="shared" si="2"/>
        <v>40</v>
      </c>
    </row>
    <row r="101" spans="2:7" ht="63.75" x14ac:dyDescent="0.2">
      <c r="B101" s="20"/>
      <c r="C101" s="13" t="s">
        <v>232</v>
      </c>
      <c r="D101" s="9"/>
      <c r="E101" s="14"/>
      <c r="F101" s="12"/>
      <c r="G101" s="12"/>
    </row>
    <row r="102" spans="2:7" s="5" customFormat="1" x14ac:dyDescent="0.2">
      <c r="B102" s="18">
        <v>3.7</v>
      </c>
      <c r="C102" s="19" t="s">
        <v>56</v>
      </c>
      <c r="D102" s="9"/>
      <c r="E102" s="14"/>
      <c r="F102" s="12"/>
      <c r="G102" s="12"/>
    </row>
    <row r="103" spans="2:7" s="46" customFormat="1" ht="51" x14ac:dyDescent="0.2">
      <c r="B103" s="27" t="s">
        <v>130</v>
      </c>
      <c r="C103" s="44" t="s">
        <v>177</v>
      </c>
      <c r="D103" s="9">
        <v>1</v>
      </c>
      <c r="E103" s="45" t="s">
        <v>178</v>
      </c>
      <c r="F103" s="12">
        <v>3860</v>
      </c>
      <c r="G103" s="12">
        <f t="shared" si="2"/>
        <v>3860</v>
      </c>
    </row>
    <row r="104" spans="2:7" s="46" customFormat="1" ht="63.75" x14ac:dyDescent="0.2">
      <c r="B104" s="27" t="s">
        <v>131</v>
      </c>
      <c r="C104" s="44" t="s">
        <v>179</v>
      </c>
      <c r="D104" s="9">
        <v>1</v>
      </c>
      <c r="E104" s="45" t="s">
        <v>178</v>
      </c>
      <c r="F104" s="12">
        <v>7500</v>
      </c>
      <c r="G104" s="12">
        <f t="shared" si="2"/>
        <v>7500</v>
      </c>
    </row>
    <row r="105" spans="2:7" s="46" customFormat="1" ht="63.75" x14ac:dyDescent="0.2">
      <c r="B105" s="27" t="s">
        <v>132</v>
      </c>
      <c r="C105" s="44" t="s">
        <v>180</v>
      </c>
      <c r="D105" s="9">
        <v>1</v>
      </c>
      <c r="E105" s="45" t="s">
        <v>178</v>
      </c>
      <c r="F105" s="12">
        <v>4850</v>
      </c>
      <c r="G105" s="12">
        <f t="shared" si="2"/>
        <v>4850</v>
      </c>
    </row>
    <row r="106" spans="2:7" s="46" customFormat="1" ht="38.25" x14ac:dyDescent="0.2">
      <c r="B106" s="27" t="s">
        <v>133</v>
      </c>
      <c r="C106" s="44" t="s">
        <v>181</v>
      </c>
      <c r="D106" s="9">
        <v>1</v>
      </c>
      <c r="E106" s="45" t="s">
        <v>7</v>
      </c>
      <c r="F106" s="12">
        <v>525</v>
      </c>
      <c r="G106" s="12">
        <f t="shared" si="2"/>
        <v>525</v>
      </c>
    </row>
    <row r="107" spans="2:7" s="46" customFormat="1" ht="76.5" x14ac:dyDescent="0.2">
      <c r="B107" s="27" t="s">
        <v>134</v>
      </c>
      <c r="C107" s="44" t="s">
        <v>182</v>
      </c>
      <c r="D107" s="9">
        <v>1</v>
      </c>
      <c r="E107" s="45" t="s">
        <v>7</v>
      </c>
      <c r="F107" s="12">
        <v>976.65</v>
      </c>
      <c r="G107" s="12">
        <f t="shared" si="2"/>
        <v>976.65</v>
      </c>
    </row>
    <row r="108" spans="2:7" s="46" customFormat="1" ht="25.5" x14ac:dyDescent="0.2">
      <c r="B108" s="27" t="s">
        <v>189</v>
      </c>
      <c r="C108" s="44" t="s">
        <v>183</v>
      </c>
      <c r="D108" s="9">
        <v>2</v>
      </c>
      <c r="E108" s="45" t="s">
        <v>7</v>
      </c>
      <c r="F108" s="12">
        <v>285.70999999999998</v>
      </c>
      <c r="G108" s="12">
        <f t="shared" si="2"/>
        <v>571.41999999999996</v>
      </c>
    </row>
    <row r="109" spans="2:7" s="46" customFormat="1" ht="38.25" x14ac:dyDescent="0.2">
      <c r="B109" s="27" t="s">
        <v>190</v>
      </c>
      <c r="C109" s="44" t="s">
        <v>184</v>
      </c>
      <c r="D109" s="9">
        <v>35</v>
      </c>
      <c r="E109" s="45" t="s">
        <v>10</v>
      </c>
      <c r="F109" s="12">
        <v>76.31</v>
      </c>
      <c r="G109" s="12">
        <f t="shared" si="2"/>
        <v>2670.85</v>
      </c>
    </row>
    <row r="110" spans="2:7" s="46" customFormat="1" ht="51" x14ac:dyDescent="0.2">
      <c r="B110" s="27" t="s">
        <v>191</v>
      </c>
      <c r="C110" s="44" t="s">
        <v>185</v>
      </c>
      <c r="D110" s="9">
        <v>3</v>
      </c>
      <c r="E110" s="45" t="s">
        <v>7</v>
      </c>
      <c r="F110" s="12">
        <v>105</v>
      </c>
      <c r="G110" s="12">
        <f t="shared" si="2"/>
        <v>315</v>
      </c>
    </row>
    <row r="111" spans="2:7" s="46" customFormat="1" ht="51" x14ac:dyDescent="0.2">
      <c r="B111" s="27" t="s">
        <v>192</v>
      </c>
      <c r="C111" s="44" t="s">
        <v>186</v>
      </c>
      <c r="D111" s="9">
        <v>3</v>
      </c>
      <c r="E111" s="45" t="s">
        <v>7</v>
      </c>
      <c r="F111" s="12">
        <v>214</v>
      </c>
      <c r="G111" s="12">
        <f t="shared" si="2"/>
        <v>642</v>
      </c>
    </row>
    <row r="112" spans="2:7" s="46" customFormat="1" ht="25.5" x14ac:dyDescent="0.2">
      <c r="B112" s="27" t="s">
        <v>193</v>
      </c>
      <c r="C112" s="44" t="s">
        <v>57</v>
      </c>
      <c r="D112" s="9">
        <v>2</v>
      </c>
      <c r="E112" s="45" t="s">
        <v>7</v>
      </c>
      <c r="F112" s="12">
        <v>76</v>
      </c>
      <c r="G112" s="12">
        <f t="shared" si="2"/>
        <v>152</v>
      </c>
    </row>
    <row r="113" spans="2:7" s="46" customFormat="1" ht="25.5" x14ac:dyDescent="0.2">
      <c r="B113" s="27" t="s">
        <v>194</v>
      </c>
      <c r="C113" s="44" t="s">
        <v>187</v>
      </c>
      <c r="D113" s="9">
        <v>1</v>
      </c>
      <c r="E113" s="45" t="s">
        <v>7</v>
      </c>
      <c r="F113" s="12">
        <v>132</v>
      </c>
      <c r="G113" s="12">
        <f t="shared" si="2"/>
        <v>132</v>
      </c>
    </row>
    <row r="114" spans="2:7" s="46" customFormat="1" x14ac:dyDescent="0.2">
      <c r="B114" s="27" t="s">
        <v>195</v>
      </c>
      <c r="C114" s="44" t="s">
        <v>58</v>
      </c>
      <c r="D114" s="9">
        <v>1</v>
      </c>
      <c r="E114" s="45" t="s">
        <v>7</v>
      </c>
      <c r="F114" s="12">
        <v>4000</v>
      </c>
      <c r="G114" s="12">
        <f t="shared" si="2"/>
        <v>4000</v>
      </c>
    </row>
    <row r="115" spans="2:7" s="47" customFormat="1" ht="38.25" x14ac:dyDescent="0.2">
      <c r="B115" s="27" t="s">
        <v>196</v>
      </c>
      <c r="C115" s="44" t="s">
        <v>181</v>
      </c>
      <c r="D115" s="9">
        <v>1</v>
      </c>
      <c r="E115" s="45" t="s">
        <v>7</v>
      </c>
      <c r="F115" s="12">
        <v>487.23</v>
      </c>
      <c r="G115" s="12">
        <f t="shared" si="2"/>
        <v>487.23</v>
      </c>
    </row>
    <row r="116" spans="2:7" s="5" customFormat="1" ht="33.75" customHeight="1" x14ac:dyDescent="0.2">
      <c r="B116" s="18">
        <v>3.8</v>
      </c>
      <c r="C116" s="23" t="s">
        <v>59</v>
      </c>
      <c r="D116" s="9"/>
      <c r="E116" s="14"/>
      <c r="F116" s="12"/>
      <c r="G116" s="12"/>
    </row>
    <row r="117" spans="2:7" ht="25.5" x14ac:dyDescent="0.2">
      <c r="B117" s="20" t="s">
        <v>135</v>
      </c>
      <c r="C117" s="13" t="s">
        <v>233</v>
      </c>
      <c r="D117" s="9">
        <v>4</v>
      </c>
      <c r="E117" s="14" t="s">
        <v>7</v>
      </c>
      <c r="F117" s="12">
        <v>5000</v>
      </c>
      <c r="G117" s="12">
        <f t="shared" si="2"/>
        <v>20000</v>
      </c>
    </row>
    <row r="118" spans="2:7" ht="25.5" x14ac:dyDescent="0.2">
      <c r="B118" s="20" t="s">
        <v>136</v>
      </c>
      <c r="C118" s="13" t="s">
        <v>234</v>
      </c>
      <c r="D118" s="9">
        <v>1</v>
      </c>
      <c r="E118" s="14" t="s">
        <v>7</v>
      </c>
      <c r="F118" s="12">
        <v>4500</v>
      </c>
      <c r="G118" s="12">
        <f t="shared" si="2"/>
        <v>4500</v>
      </c>
    </row>
    <row r="119" spans="2:7" ht="25.5" x14ac:dyDescent="0.2">
      <c r="B119" s="20" t="s">
        <v>137</v>
      </c>
      <c r="C119" s="13" t="s">
        <v>235</v>
      </c>
      <c r="D119" s="9">
        <v>1</v>
      </c>
      <c r="E119" s="14" t="s">
        <v>7</v>
      </c>
      <c r="F119" s="12">
        <v>2500</v>
      </c>
      <c r="G119" s="12">
        <f t="shared" si="2"/>
        <v>2500</v>
      </c>
    </row>
    <row r="120" spans="2:7" ht="38.25" x14ac:dyDescent="0.2">
      <c r="B120" s="20" t="s">
        <v>138</v>
      </c>
      <c r="C120" s="53" t="s">
        <v>214</v>
      </c>
      <c r="D120" s="20">
        <v>2</v>
      </c>
      <c r="E120" s="20" t="s">
        <v>7</v>
      </c>
      <c r="F120" s="20">
        <v>2500</v>
      </c>
      <c r="G120" s="20">
        <f t="shared" si="2"/>
        <v>5000</v>
      </c>
    </row>
    <row r="121" spans="2:7" ht="38.25" x14ac:dyDescent="0.2">
      <c r="B121" s="20" t="s">
        <v>139</v>
      </c>
      <c r="C121" s="13" t="s">
        <v>216</v>
      </c>
      <c r="D121" s="9">
        <v>2</v>
      </c>
      <c r="E121" s="14" t="s">
        <v>7</v>
      </c>
      <c r="F121" s="12">
        <v>1500</v>
      </c>
      <c r="G121" s="12">
        <f t="shared" si="2"/>
        <v>3000</v>
      </c>
    </row>
    <row r="122" spans="2:7" ht="38.25" x14ac:dyDescent="0.2">
      <c r="B122" s="20" t="s">
        <v>140</v>
      </c>
      <c r="C122" s="13" t="s">
        <v>217</v>
      </c>
      <c r="D122" s="9">
        <v>1</v>
      </c>
      <c r="E122" s="14" t="s">
        <v>7</v>
      </c>
      <c r="F122" s="12">
        <v>1500</v>
      </c>
      <c r="G122" s="12">
        <f t="shared" si="2"/>
        <v>1500</v>
      </c>
    </row>
    <row r="123" spans="2:7" ht="25.5" x14ac:dyDescent="0.2">
      <c r="B123" s="20" t="s">
        <v>141</v>
      </c>
      <c r="C123" s="13" t="s">
        <v>60</v>
      </c>
      <c r="D123" s="9">
        <v>1</v>
      </c>
      <c r="E123" s="14" t="s">
        <v>7</v>
      </c>
      <c r="F123" s="12">
        <v>30000</v>
      </c>
      <c r="G123" s="12">
        <f t="shared" si="2"/>
        <v>30000</v>
      </c>
    </row>
    <row r="124" spans="2:7" x14ac:dyDescent="0.2">
      <c r="B124" s="20" t="s">
        <v>142</v>
      </c>
      <c r="C124" s="13" t="s">
        <v>218</v>
      </c>
      <c r="D124" s="9">
        <v>1</v>
      </c>
      <c r="E124" s="14" t="s">
        <v>7</v>
      </c>
      <c r="F124" s="12">
        <v>7200</v>
      </c>
      <c r="G124" s="12">
        <f t="shared" si="2"/>
        <v>7200</v>
      </c>
    </row>
    <row r="125" spans="2:7" ht="25.5" x14ac:dyDescent="0.2">
      <c r="B125" s="48" t="s">
        <v>143</v>
      </c>
      <c r="C125" s="49" t="s">
        <v>219</v>
      </c>
      <c r="D125" s="50">
        <v>2</v>
      </c>
      <c r="E125" s="51" t="s">
        <v>7</v>
      </c>
      <c r="F125" s="52">
        <v>5000</v>
      </c>
      <c r="G125" s="52">
        <f t="shared" si="2"/>
        <v>10000</v>
      </c>
    </row>
    <row r="126" spans="2:7" ht="38.25" x14ac:dyDescent="0.2">
      <c r="B126" s="48" t="s">
        <v>144</v>
      </c>
      <c r="C126" s="49" t="s">
        <v>220</v>
      </c>
      <c r="D126" s="50">
        <v>2</v>
      </c>
      <c r="E126" s="51" t="s">
        <v>7</v>
      </c>
      <c r="F126" s="52">
        <v>4500</v>
      </c>
      <c r="G126" s="52">
        <f t="shared" si="2"/>
        <v>9000</v>
      </c>
    </row>
    <row r="127" spans="2:7" ht="25.5" x14ac:dyDescent="0.2">
      <c r="B127" s="48" t="s">
        <v>202</v>
      </c>
      <c r="C127" s="49" t="s">
        <v>61</v>
      </c>
      <c r="D127" s="50">
        <v>11</v>
      </c>
      <c r="E127" s="51" t="s">
        <v>7</v>
      </c>
      <c r="F127" s="52">
        <v>500</v>
      </c>
      <c r="G127" s="52">
        <f t="shared" si="2"/>
        <v>5500</v>
      </c>
    </row>
    <row r="128" spans="2:7" s="5" customFormat="1" x14ac:dyDescent="0.2">
      <c r="B128" s="18">
        <v>3.9</v>
      </c>
      <c r="C128" s="19" t="s">
        <v>62</v>
      </c>
      <c r="D128" s="9"/>
      <c r="E128" s="14"/>
      <c r="F128" s="12"/>
      <c r="G128" s="12"/>
    </row>
    <row r="129" spans="2:12" ht="51" x14ac:dyDescent="0.2">
      <c r="B129" s="20" t="s">
        <v>145</v>
      </c>
      <c r="C129" s="13" t="s">
        <v>157</v>
      </c>
      <c r="D129" s="9">
        <v>83</v>
      </c>
      <c r="E129" s="14" t="s">
        <v>10</v>
      </c>
      <c r="F129" s="12">
        <v>55</v>
      </c>
      <c r="G129" s="12">
        <f>ROUND(D129*F129,2)</f>
        <v>4565</v>
      </c>
    </row>
    <row r="130" spans="2:12" ht="51" x14ac:dyDescent="0.2">
      <c r="B130" s="20" t="s">
        <v>146</v>
      </c>
      <c r="C130" s="13" t="s">
        <v>150</v>
      </c>
      <c r="D130" s="9">
        <v>83</v>
      </c>
      <c r="E130" s="14" t="s">
        <v>10</v>
      </c>
      <c r="F130" s="12">
        <v>26</v>
      </c>
      <c r="G130" s="12">
        <f>ROUND(D130*F130,2)</f>
        <v>2158</v>
      </c>
    </row>
    <row r="131" spans="2:12" ht="38.25" x14ac:dyDescent="0.2">
      <c r="B131" s="20" t="s">
        <v>147</v>
      </c>
      <c r="C131" s="13" t="s">
        <v>236</v>
      </c>
      <c r="D131" s="9">
        <v>280</v>
      </c>
      <c r="E131" s="14" t="s">
        <v>8</v>
      </c>
      <c r="F131" s="12">
        <v>20</v>
      </c>
      <c r="G131" s="12">
        <f>ROUND(D131*F131,2)</f>
        <v>5600</v>
      </c>
    </row>
    <row r="132" spans="2:12" ht="38.25" x14ac:dyDescent="0.2">
      <c r="B132" s="20" t="s">
        <v>148</v>
      </c>
      <c r="C132" s="13" t="s">
        <v>215</v>
      </c>
      <c r="D132" s="9">
        <v>1</v>
      </c>
      <c r="E132" s="14" t="s">
        <v>7</v>
      </c>
      <c r="F132" s="12">
        <v>240</v>
      </c>
      <c r="G132" s="12">
        <f>ROUND(D132*F132,2)</f>
        <v>240</v>
      </c>
      <c r="J132" s="37"/>
      <c r="K132" s="37"/>
      <c r="L132" s="36"/>
    </row>
    <row r="133" spans="2:12" ht="25.5" x14ac:dyDescent="0.2">
      <c r="B133" s="20" t="s">
        <v>149</v>
      </c>
      <c r="C133" s="13" t="s">
        <v>237</v>
      </c>
      <c r="D133" s="9">
        <v>3</v>
      </c>
      <c r="E133" s="14" t="s">
        <v>7</v>
      </c>
      <c r="F133" s="12">
        <v>55</v>
      </c>
      <c r="G133" s="12">
        <f>ROUND(D133*F133,2)</f>
        <v>165</v>
      </c>
      <c r="L133" s="36"/>
    </row>
    <row r="134" spans="2:12" s="30" customFormat="1" ht="30" customHeight="1" x14ac:dyDescent="0.2">
      <c r="C134" s="35"/>
      <c r="F134" s="40" t="s">
        <v>206</v>
      </c>
      <c r="G134" s="41">
        <f>SUM(G6:G133)</f>
        <v>284353.15000000002</v>
      </c>
      <c r="L134" s="36"/>
    </row>
    <row r="135" spans="2:12" ht="15" x14ac:dyDescent="0.2">
      <c r="E135" s="32"/>
      <c r="F135" s="40" t="s">
        <v>208</v>
      </c>
      <c r="G135" s="42">
        <f>ROUND(((MID(F135,18,2))/100)*G134,22)</f>
        <v>56870.63</v>
      </c>
      <c r="I135" s="31"/>
      <c r="J135" s="37"/>
      <c r="K135" s="38"/>
      <c r="L135" s="36"/>
    </row>
    <row r="136" spans="2:12" ht="15" x14ac:dyDescent="0.2">
      <c r="E136" s="32"/>
      <c r="F136" s="40" t="s">
        <v>207</v>
      </c>
      <c r="G136" s="41">
        <f>SUM(G134:G135)</f>
        <v>341223.78</v>
      </c>
      <c r="J136" s="36"/>
      <c r="K136" s="36"/>
      <c r="L136" s="36"/>
    </row>
    <row r="137" spans="2:12" ht="15" x14ac:dyDescent="0.2">
      <c r="E137" s="32"/>
      <c r="F137" s="43" t="s">
        <v>203</v>
      </c>
      <c r="G137" s="42">
        <f>ROUND(G136*0.13,2)</f>
        <v>44359.09</v>
      </c>
      <c r="J137" s="36"/>
      <c r="K137" s="36"/>
      <c r="L137" s="36"/>
    </row>
    <row r="138" spans="2:12" ht="14.25" x14ac:dyDescent="0.2">
      <c r="B138" s="54"/>
      <c r="C138" s="55"/>
      <c r="D138" s="56"/>
      <c r="E138" s="57"/>
      <c r="F138" s="58" t="s">
        <v>204</v>
      </c>
      <c r="G138" s="59">
        <f>SUM(G136:G137)</f>
        <v>385582.87</v>
      </c>
      <c r="J138" s="36"/>
      <c r="K138" s="36"/>
      <c r="L138" s="36"/>
    </row>
    <row r="139" spans="2:12" x14ac:dyDescent="0.2">
      <c r="J139" s="36"/>
      <c r="K139" s="36"/>
      <c r="L139" s="36"/>
    </row>
    <row r="143" spans="2:12" x14ac:dyDescent="0.2">
      <c r="E143" s="39"/>
      <c r="F143" s="38"/>
    </row>
    <row r="144" spans="2:12" x14ac:dyDescent="0.2">
      <c r="E144" s="39"/>
      <c r="F144" s="38"/>
      <c r="I144" s="34"/>
    </row>
    <row r="145" spans="5:9" x14ac:dyDescent="0.2">
      <c r="E145" s="39"/>
      <c r="F145" s="38"/>
    </row>
    <row r="148" spans="5:9" x14ac:dyDescent="0.2">
      <c r="H148" s="2"/>
      <c r="I148" s="2"/>
    </row>
    <row r="149" spans="5:9" x14ac:dyDescent="0.2">
      <c r="H149" s="2"/>
      <c r="I149" s="2"/>
    </row>
    <row r="150" spans="5:9" x14ac:dyDescent="0.2">
      <c r="H150" s="2"/>
      <c r="I150" s="2"/>
    </row>
    <row r="151" spans="5:9" x14ac:dyDescent="0.2">
      <c r="H151" s="2"/>
      <c r="I151" s="2"/>
    </row>
    <row r="152" spans="5:9" x14ac:dyDescent="0.2">
      <c r="H152" s="2"/>
      <c r="I152" s="2"/>
    </row>
    <row r="153" spans="5:9" x14ac:dyDescent="0.2">
      <c r="H153" s="2"/>
      <c r="I153" s="2"/>
    </row>
    <row r="154" spans="5:9" x14ac:dyDescent="0.2">
      <c r="H154" s="2"/>
      <c r="I154" s="2"/>
    </row>
    <row r="155" spans="5:9" x14ac:dyDescent="0.2">
      <c r="H155" s="2"/>
      <c r="I155" s="2"/>
    </row>
    <row r="156" spans="5:9" x14ac:dyDescent="0.2">
      <c r="H156" s="2"/>
      <c r="I156" s="2"/>
    </row>
    <row r="157" spans="5:9" x14ac:dyDescent="0.2">
      <c r="H157" s="2"/>
      <c r="I157" s="2"/>
    </row>
    <row r="158" spans="5:9" x14ac:dyDescent="0.2">
      <c r="H158" s="2"/>
      <c r="I158" s="2"/>
    </row>
    <row r="159" spans="5:9" x14ac:dyDescent="0.2">
      <c r="H159" s="2"/>
      <c r="I159" s="2"/>
    </row>
    <row r="160" spans="5:9" x14ac:dyDescent="0.2">
      <c r="H160" s="2"/>
      <c r="I160" s="2"/>
    </row>
    <row r="161" spans="8:9" x14ac:dyDescent="0.2">
      <c r="H161" s="2"/>
      <c r="I161" s="2"/>
    </row>
    <row r="162" spans="8:9" x14ac:dyDescent="0.2">
      <c r="H162" s="2"/>
      <c r="I162" s="2"/>
    </row>
    <row r="163" spans="8:9" x14ac:dyDescent="0.2">
      <c r="H163" s="2"/>
      <c r="I163" s="2"/>
    </row>
    <row r="164" spans="8:9" x14ac:dyDescent="0.2">
      <c r="H164" s="2"/>
      <c r="I164" s="2"/>
    </row>
    <row r="165" spans="8:9" x14ac:dyDescent="0.2">
      <c r="H165" s="2"/>
      <c r="I165" s="2"/>
    </row>
    <row r="166" spans="8:9" x14ac:dyDescent="0.2">
      <c r="H166" s="2"/>
      <c r="I166" s="2"/>
    </row>
    <row r="167" spans="8:9" x14ac:dyDescent="0.2">
      <c r="H167" s="2"/>
      <c r="I167" s="2"/>
    </row>
    <row r="168" spans="8:9" x14ac:dyDescent="0.2">
      <c r="H168" s="2"/>
      <c r="I168" s="2"/>
    </row>
  </sheetData>
  <mergeCells count="2">
    <mergeCell ref="B2:G2"/>
    <mergeCell ref="B3:G3"/>
  </mergeCells>
  <phoneticPr fontId="7" type="noConversion"/>
  <pageMargins left="1.1599999999999999" right="0.31496062992125984" top="0.53" bottom="0.35433070866141736" header="0.55000000000000004" footer="0.11811023622047245"/>
  <pageSetup scale="72" fitToHeight="5" orientation="portrait" horizontalDpi="4294967293" r:id="rId1"/>
  <headerFooter alignWithMargins="0">
    <oddFooter>&amp;C&amp;10&amp;P</oddFooter>
  </headerFooter>
  <rowBreaks count="1" manualBreakCount="1">
    <brk id="108" min="1"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FORMULARIO DE OFERTA</vt:lpstr>
      <vt:lpstr>xx</vt:lpstr>
      <vt:lpstr>'FORMULARIO DE OFERTA'!Área_de_impresión</vt:lpstr>
      <vt:lpstr>xx!Área_de_impresión</vt:lpstr>
      <vt:lpstr>'FORMULARIO DE OFERTA'!Títulos_a_imprimir</vt:lpstr>
      <vt:lpstr>xx!Títulos_a_imprimir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Rodriguez</dc:creator>
  <cp:lastModifiedBy>Erick Nahum Pacheco Valiente</cp:lastModifiedBy>
  <cp:lastPrinted>2021-01-26T22:15:17Z</cp:lastPrinted>
  <dcterms:created xsi:type="dcterms:W3CDTF">2013-01-17T21:19:29Z</dcterms:created>
  <dcterms:modified xsi:type="dcterms:W3CDTF">2021-05-31T14:53:02Z</dcterms:modified>
</cp:coreProperties>
</file>