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23040" windowHeight="9060"/>
  </bookViews>
  <sheets>
    <sheet name="Table 1" sheetId="1" r:id="rId1"/>
  </sheets>
  <calcPr calcId="124519" iterateDelta="1E-4"/>
</workbook>
</file>

<file path=xl/calcChain.xml><?xml version="1.0" encoding="utf-8"?>
<calcChain xmlns="http://schemas.openxmlformats.org/spreadsheetml/2006/main">
  <c r="G14" i="1"/>
  <c r="G30" l="1"/>
  <c r="G31" l="1"/>
  <c r="G22"/>
  <c r="G23"/>
  <c r="G27"/>
  <c r="G28"/>
  <c r="G9"/>
  <c r="G33"/>
  <c r="H32" s="1"/>
  <c r="G25"/>
  <c r="H24" s="1"/>
  <c r="G20"/>
  <c r="H19" s="1"/>
  <c r="G18"/>
  <c r="H17" s="1"/>
  <c r="G16"/>
  <c r="H15" s="1"/>
  <c r="G13"/>
  <c r="H12" s="1"/>
  <c r="G11"/>
  <c r="G10"/>
  <c r="G7"/>
  <c r="H6" s="1"/>
  <c r="G29"/>
  <c r="H21" l="1"/>
  <c r="H8"/>
  <c r="H26"/>
  <c r="H34" l="1"/>
  <c r="H35" s="1"/>
  <c r="H36" s="1"/>
</calcChain>
</file>

<file path=xl/sharedStrings.xml><?xml version="1.0" encoding="utf-8"?>
<sst xmlns="http://schemas.openxmlformats.org/spreadsheetml/2006/main" count="79" uniqueCount="59">
  <si>
    <t>1.8.1</t>
  </si>
  <si>
    <t>1.8.2</t>
  </si>
  <si>
    <t>1.6.1</t>
  </si>
  <si>
    <t>U</t>
  </si>
  <si>
    <t>M2</t>
  </si>
  <si>
    <t>SG</t>
  </si>
  <si>
    <t>ML</t>
  </si>
  <si>
    <t xml:space="preserve">Suministro e instalación de caja nema #1 con protección termomagnética de 100 A/ 2P , barra para neutro y polarización; incluye la conexión a tablero eléctrico existente, ubicado en bodega del SIBASI </t>
  </si>
  <si>
    <t>Señalética (Suministro e instalación)</t>
  </si>
  <si>
    <t>Desmontaje de cielo falso desmontaje existente. incluye la estructura existente, luminarias, rejillas y ducteria de aire acondicionado central que esta fuera de uso y su desalojo. (se deberá entregar las luminarias al área de mantenimiento del hospital)</t>
  </si>
  <si>
    <t>Suministro e instalación de puerta de aluminio y vidrio fijo  1.00x2.10mt de 1 hoja de estructura de aluminio anodizado natural vidrio laminado de 6mm, tablero inferior con doble forro de lamina de aluminio, incluye: chapa mochetas, haladera tipo C, bisagras de alcayate, brazo hidráulico para cierre con velocidad ajustable.</t>
  </si>
  <si>
    <t>Suministro e instalación de ventanas, marco de  aluminio tipo pesado, anodizado natural, celosía de vidrio y operador tipo mariposa. Incluye sello perimetral con silicón.</t>
  </si>
  <si>
    <t>Adecuación de Instalaciones Eléctricas. Incluye: suministro e instalación de 2 luminarias LED tipo panel de 4'x2', 65W (incluye su alambrado y canalización); suministro e instalación de 1 interruptor sencillo (incluye alambrado y canalización), 5 toma corrientes grado hospitalario dobles de 20A, (incluye alambrado y canalización); desmontaje de circuitos y  protecciones térmicas existentes en Subtablero eléctrico, retiro y sellado de placas existente. Considerar que los tomacorrientes a instalarse en paredes perimetrales deberán incluir la partida de picado y resane de paredes.</t>
  </si>
  <si>
    <t>Suministro e instalación de alimentador  (3THHN#2+ 1THHN#4 desde caja nema 1, asta tablero eléctrico a instalarse en oficina), canalización en tubería EMT 1 1/2" de forma superficial, incluye todos sus accesorios, (cuerpos LB, grapas couit, conectores para intemperie).</t>
  </si>
  <si>
    <t>Suministro e instalación de Subtablero eléctrico de 12 espacios, protección principal de 100 A/2; barras de 125 amperios, barras para neutro y polarización, 4 hilos y a 240/120V, incluye térmicos de 15 A/1p (1), 20 A/1(2), 30 A/2p (2) para equipo de aire acondicionado. Polarización del tablero con barra de cobre de 5/8" x 10 pies. Instalacion del tablero empotrado.</t>
  </si>
  <si>
    <t xml:space="preserve">TOTAL (COSTO DIRECTO + COSTO INDIRECTO + IVA) </t>
  </si>
  <si>
    <t>IVA</t>
  </si>
  <si>
    <t>PRESUPUESTO OFICIAL</t>
  </si>
  <si>
    <t>PARTIDA</t>
  </si>
  <si>
    <t>DESCRIPCIÓN</t>
  </si>
  <si>
    <t>CANTIDAD</t>
  </si>
  <si>
    <t>UNIDAD</t>
  </si>
  <si>
    <t>PRECIO UNITARIO</t>
  </si>
  <si>
    <t>SUB TOTAL</t>
  </si>
  <si>
    <t>TOTAL</t>
  </si>
  <si>
    <t>ADECUACION DE ESPACIOS PARA ENTOMOLOGIA</t>
  </si>
  <si>
    <t>COSTO PARCIAL</t>
  </si>
  <si>
    <t>Divisiones</t>
  </si>
  <si>
    <t>1.1.1</t>
  </si>
  <si>
    <t>Suministro y colocación de divisiones livianas con doble forro de tablacemento, espesor de 1/2",  fijada a bastidores metálicos (postes y canales) de lámina
galvanizada tipo pesada @ 40 cm de separación
máxima, con tornillos autorroscantes con separación de 16". Juntas ocultas con cinta de malla de fibra de vidrio. Incluye el suministro e instalación de zócalo de vinil de 7.5 cm de altura, aplicación de dos manos de pintura latex acrílica semi brillante de bajo olor.</t>
  </si>
  <si>
    <t>Paredes</t>
  </si>
  <si>
    <t>1.2.1</t>
  </si>
  <si>
    <t>1.2.2</t>
  </si>
  <si>
    <t>Hechura de hueco de ventana1.50x1.00mt. incluye anclajes y otros elementos de concreto, y hechura de cuadrados.</t>
  </si>
  <si>
    <t>1.2.3</t>
  </si>
  <si>
    <t>Cielos</t>
  </si>
  <si>
    <t>Suministro e instalación de cielo de tablayeso,
espesor de 1/2",  fijada a bastidores metálicos  de lámina galvanizada tipo pesada @ 40 cm de
separación máxima, con tornillos autorroscantes con separación de 16". Juntas ocultas con cinta de malla de fibra de vidrio. Incluye aplicación de dos manos de pintura látex acrílica semi brillante de bajo olor.</t>
  </si>
  <si>
    <t>Techos</t>
  </si>
  <si>
    <t>1.3.1</t>
  </si>
  <si>
    <t>Ampliación de techo de acceso a 3.85x1.60mt. Incluye desmontaje de techo existente, canal y BALL.
,colocación de 2 nuevas escopetas iguales a las
existentes, cubierta de techo con lámina aluminio zinc cal 24, canal de aguas lluvias y 2 bajadas de aguas lluvias de aluminio zinc cal 26 y cielo falso de fibrocemento.</t>
  </si>
  <si>
    <t>Puertas (Suministro e instalación)</t>
  </si>
  <si>
    <t>1.4.1</t>
  </si>
  <si>
    <t>Ventanas (Suministro e instalación)</t>
  </si>
  <si>
    <t>1.5.1</t>
  </si>
  <si>
    <t>Muebles (Hechura y colocación)</t>
  </si>
  <si>
    <t>Mueble M-1,  1.40x0.70mts. incluirá poceta de acero inoxidable de 1.5 mm con sus accesorios,  empotrado en mueble  con estructura de madera, puertas y
gavetas de madera, superficie sólida de granito de 13
o 20mm de espesor,  grifo tipo cuello de ganso
metálico cromado, incluye: mechas para conexión a red hidráulica (A.P, AN.) mas cercana,  accesorios y válvula de control. Distancia 1.50 mt aproximadamente</t>
  </si>
  <si>
    <t>1.6.2</t>
  </si>
  <si>
    <t>Mueble de trabajo M-2,Mueble tipo mesa de trabajo M-1, (3.40x0.60mt )bastidor de madera de cedro forrado con plywood caobilla de 6mm de espesor por ambos lados, acabado en plástico laminado, con 3
módulos de 2 gavetas cada uno con haladeras
metálicas con chapa de cierre central. Incluye mueble gabinete guarda materiales tipo pantry, longitud=3.40mt. con superficie exteriores con forro de plástico laminado embatientado con madera de cortez blanco, estructura de madera con repisa
interior y con paño de vidrio fijo se 0.33x0.74 mts. y 2 barras de aluminio de 1 1/2" de diámetro de 3.40mts de largo ancladas a la pared con pletina de 3/16" y todas los accesorios para su fijación</t>
  </si>
  <si>
    <t>Aire acondicionado</t>
  </si>
  <si>
    <t>1.7.1</t>
  </si>
  <si>
    <t>Suministro instalación y puesta en funcionamiento de equipo de aire acondicionado tipo mini Split de 12,00002 BTU Seer 16 como mínimo, 220V inverter
incluye: instalación eléctrica  y accesorios a una
distancias aproximada de 25mts.</t>
  </si>
  <si>
    <t>Electricidad</t>
  </si>
  <si>
    <t>Desmontaje de luminaria existente</t>
  </si>
  <si>
    <t>Rótulo acrílico para identificación del área.</t>
  </si>
  <si>
    <r>
      <rPr>
        <sz val="10"/>
        <rFont val="Arial"/>
        <family val="2"/>
      </rPr>
      <t>Hechura de hueco de puerta 1.00x2.10mt. Incluye
anclajes y otros elementos de concreto, y hechura de cuadrados.</t>
    </r>
  </si>
  <si>
    <r>
      <rPr>
        <sz val="10"/>
        <rFont val="Arial"/>
        <family val="2"/>
      </rPr>
      <t>Suministro y aplicación de pintura Látex acrílica
semibrillante, de bajo olor, color de línea, aplicación de dos manos de primera calidad (como mínimo), colores a definir en la obra. Incluye: limpieza de superficies, la ubicación definitiva de las zonas a
intervenir se realizará en el sitio de la obra.</t>
    </r>
  </si>
  <si>
    <r>
      <rPr>
        <b/>
        <sz val="10"/>
        <rFont val="Arial"/>
        <family val="2"/>
      </rPr>
      <t xml:space="preserve">Nota: </t>
    </r>
    <r>
      <rPr>
        <sz val="10"/>
        <rFont val="Arial"/>
        <family val="2"/>
      </rPr>
      <t>Dentro del precio unitario de cada partida se deberá tomar en cuenta Los costos Directos (material y  mano de obra ) + los costos indirectos (Utilidades, administración y fianzas)</t>
    </r>
  </si>
  <si>
    <t>1.8.3</t>
  </si>
  <si>
    <t>"READECUACIONES PARA LABORATORIOS REGIONALES DE CONTROL DE CALIDAD DE GOTA GRUESA" DEL SIBASI DE SAN VICENTE, DEPARTAMENTO DE SAN VICENTE”.</t>
  </si>
</sst>
</file>

<file path=xl/styles.xml><?xml version="1.0" encoding="utf-8"?>
<styleSheet xmlns="http://schemas.openxmlformats.org/spreadsheetml/2006/main">
  <numFmts count="5">
    <numFmt numFmtId="164" formatCode="_-&quot;$&quot;* #,##0.00_-;\-&quot;$&quot;* #,##0.00_-;_-&quot;$&quot;* &quot;-&quot;??_-;_-@_-"/>
    <numFmt numFmtId="165" formatCode="0.0"/>
    <numFmt numFmtId="166" formatCode="\$\ 0.00"/>
    <numFmt numFmtId="167" formatCode="\$\ #,##0.00"/>
    <numFmt numFmtId="168" formatCode="&quot;$&quot;#,##0.00"/>
  </numFmts>
  <fonts count="6">
    <font>
      <sz val="10"/>
      <color rgb="FF000000"/>
      <name val="Times New Roman"/>
      <charset val="204"/>
    </font>
    <font>
      <sz val="10"/>
      <color rgb="FF000000"/>
      <name val="Times New Roman"/>
      <family val="1"/>
    </font>
    <font>
      <sz val="10"/>
      <color rgb="FF000000"/>
      <name val="Arial"/>
      <family val="2"/>
    </font>
    <font>
      <b/>
      <sz val="10"/>
      <name val="Arial"/>
      <family val="2"/>
    </font>
    <font>
      <b/>
      <sz val="10"/>
      <color rgb="FF000000"/>
      <name val="Arial"/>
      <family val="2"/>
    </font>
    <font>
      <sz val="10"/>
      <name val="Arial"/>
      <family val="2"/>
    </font>
  </fonts>
  <fills count="5">
    <fill>
      <patternFill patternType="none"/>
    </fill>
    <fill>
      <patternFill patternType="gray125"/>
    </fill>
    <fill>
      <patternFill patternType="solid">
        <fgColor rgb="FF92CDDD"/>
      </patternFill>
    </fill>
    <fill>
      <patternFill patternType="solid">
        <fgColor rgb="FFB7DEE8"/>
      </patternFill>
    </fill>
    <fill>
      <patternFill patternType="solid">
        <fgColor theme="8" tint="0.39997558519241921"/>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164" fontId="1" fillId="0" borderId="0" applyFont="0" applyFill="0" applyBorder="0" applyAlignment="0" applyProtection="0"/>
  </cellStyleXfs>
  <cellXfs count="61">
    <xf numFmtId="0" fontId="0" fillId="0" borderId="0" xfId="0" applyFill="1" applyBorder="1" applyAlignment="1">
      <alignment horizontal="left" vertical="top"/>
    </xf>
    <xf numFmtId="0" fontId="2" fillId="0" borderId="0" xfId="0" applyFont="1" applyFill="1" applyBorder="1" applyAlignment="1">
      <alignment horizontal="left" vertical="top"/>
    </xf>
    <xf numFmtId="0" fontId="2" fillId="2" borderId="1" xfId="0" applyFont="1" applyFill="1" applyBorder="1" applyAlignment="1">
      <alignment horizontal="left"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horizontal="left" vertical="top" wrapText="1" indent="1"/>
    </xf>
    <xf numFmtId="0" fontId="2" fillId="0" borderId="1" xfId="0" applyFont="1" applyFill="1" applyBorder="1" applyAlignment="1">
      <alignment horizontal="left" vertical="center" wrapText="1"/>
    </xf>
    <xf numFmtId="168" fontId="2" fillId="0" borderId="0" xfId="0" applyNumberFormat="1" applyFont="1" applyFill="1" applyBorder="1" applyAlignment="1">
      <alignment horizontal="left" vertical="top"/>
    </xf>
    <xf numFmtId="0" fontId="3" fillId="2" borderId="1" xfId="0" applyFont="1" applyFill="1" applyBorder="1" applyAlignment="1">
      <alignment horizontal="center" vertical="top" wrapText="1"/>
    </xf>
    <xf numFmtId="0" fontId="3" fillId="2" borderId="1" xfId="0" applyFont="1" applyFill="1" applyBorder="1" applyAlignment="1">
      <alignment horizontal="left" vertical="top" wrapText="1" indent="2"/>
    </xf>
    <xf numFmtId="1" fontId="4" fillId="2" borderId="1" xfId="0" applyNumberFormat="1" applyFont="1" applyFill="1" applyBorder="1" applyAlignment="1">
      <alignment horizontal="center" vertical="top" shrinkToFit="1"/>
    </xf>
    <xf numFmtId="0" fontId="3" fillId="2" borderId="1" xfId="0" applyFont="1" applyFill="1" applyBorder="1" applyAlignment="1">
      <alignment horizontal="left" vertical="top" wrapText="1"/>
    </xf>
    <xf numFmtId="165" fontId="4" fillId="3" borderId="1" xfId="0" applyNumberFormat="1" applyFont="1" applyFill="1" applyBorder="1" applyAlignment="1">
      <alignment horizontal="center" vertical="top" shrinkToFit="1"/>
    </xf>
    <xf numFmtId="0" fontId="3" fillId="3" borderId="1" xfId="0" applyFont="1" applyFill="1" applyBorder="1" applyAlignment="1">
      <alignment horizontal="left" vertical="top" wrapText="1"/>
    </xf>
    <xf numFmtId="166" fontId="4" fillId="3" borderId="1" xfId="0" applyNumberFormat="1" applyFont="1" applyFill="1" applyBorder="1" applyAlignment="1">
      <alignment horizontal="center" vertical="top" shrinkToFi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top" wrapText="1" indent="1"/>
    </xf>
    <xf numFmtId="2" fontId="2" fillId="0" borderId="1" xfId="0" applyNumberFormat="1" applyFont="1" applyFill="1" applyBorder="1" applyAlignment="1">
      <alignment horizontal="center" vertical="center" shrinkToFit="1"/>
    </xf>
    <xf numFmtId="166" fontId="2" fillId="0" borderId="1" xfId="0" applyNumberFormat="1" applyFont="1" applyFill="1" applyBorder="1" applyAlignment="1">
      <alignment horizontal="center" vertical="center" shrinkToFit="1"/>
    </xf>
    <xf numFmtId="167" fontId="4" fillId="3" borderId="1" xfId="0" applyNumberFormat="1" applyFont="1" applyFill="1" applyBorder="1" applyAlignment="1">
      <alignment horizontal="center" vertical="top" shrinkToFit="1"/>
    </xf>
    <xf numFmtId="0" fontId="5" fillId="0" borderId="1" xfId="0" applyFont="1" applyFill="1" applyBorder="1" applyAlignment="1">
      <alignment horizontal="center" vertical="top" wrapText="1"/>
    </xf>
    <xf numFmtId="2" fontId="2" fillId="0" borderId="1" xfId="0" applyNumberFormat="1" applyFont="1" applyFill="1" applyBorder="1" applyAlignment="1">
      <alignment horizontal="center" vertical="top" shrinkToFit="1"/>
    </xf>
    <xf numFmtId="166" fontId="2" fillId="0" borderId="1" xfId="0" applyNumberFormat="1" applyFont="1" applyFill="1" applyBorder="1" applyAlignment="1">
      <alignment horizontal="center" vertical="top" shrinkToFit="1"/>
    </xf>
    <xf numFmtId="0" fontId="5" fillId="0" borderId="1" xfId="0" applyFont="1" applyFill="1" applyBorder="1" applyAlignment="1">
      <alignment horizontal="left" vertical="top" wrapText="1"/>
    </xf>
    <xf numFmtId="166" fontId="2" fillId="0" borderId="1" xfId="0" applyNumberFormat="1" applyFont="1" applyFill="1" applyBorder="1" applyAlignment="1">
      <alignment horizontal="right" vertical="center" shrinkToFit="1"/>
    </xf>
    <xf numFmtId="167" fontId="2" fillId="0" borderId="1" xfId="0" applyNumberFormat="1" applyFont="1" applyFill="1" applyBorder="1" applyAlignment="1">
      <alignment horizontal="right" vertical="center" shrinkToFit="1"/>
    </xf>
    <xf numFmtId="167" fontId="2" fillId="0" borderId="1" xfId="0" applyNumberFormat="1" applyFont="1" applyFill="1" applyBorder="1" applyAlignment="1">
      <alignment horizontal="center" vertical="center" shrinkToFit="1"/>
    </xf>
    <xf numFmtId="0" fontId="3" fillId="0" borderId="1" xfId="0" applyFont="1" applyFill="1" applyBorder="1" applyAlignment="1">
      <alignment horizontal="center" vertical="top" wrapText="1"/>
    </xf>
    <xf numFmtId="168" fontId="2" fillId="0" borderId="1" xfId="0" applyNumberFormat="1" applyFont="1" applyFill="1" applyBorder="1" applyAlignment="1">
      <alignment horizontal="center" vertical="center" shrinkToFit="1"/>
    </xf>
    <xf numFmtId="0" fontId="5" fillId="0" borderId="1" xfId="0" applyFont="1" applyFill="1" applyBorder="1" applyAlignment="1">
      <alignment horizontal="left" vertical="center" wrapText="1" indent="1"/>
    </xf>
    <xf numFmtId="164" fontId="3" fillId="4" borderId="8" xfId="1" applyFont="1" applyFill="1" applyBorder="1" applyAlignment="1">
      <alignment horizontal="center" vertical="center"/>
    </xf>
    <xf numFmtId="164" fontId="3" fillId="4" borderId="12" xfId="1" applyFont="1" applyFill="1" applyBorder="1" applyAlignment="1">
      <alignment horizontal="center" vertical="center"/>
    </xf>
    <xf numFmtId="164" fontId="3" fillId="4" borderId="16" xfId="1" applyFont="1" applyFill="1" applyBorder="1" applyAlignment="1">
      <alignment horizontal="center" vertical="center"/>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3" fillId="2" borderId="2" xfId="0" applyFont="1" applyFill="1" applyBorder="1" applyAlignment="1">
      <alignment horizontal="right" vertical="top" wrapText="1"/>
    </xf>
    <xf numFmtId="0" fontId="3" fillId="2" borderId="3" xfId="0" applyFont="1" applyFill="1" applyBorder="1" applyAlignment="1">
      <alignment horizontal="right" vertical="top" wrapText="1"/>
    </xf>
    <xf numFmtId="0" fontId="3" fillId="2" borderId="4" xfId="0" applyFont="1" applyFill="1" applyBorder="1" applyAlignment="1">
      <alignment horizontal="right" vertical="top" wrapText="1"/>
    </xf>
    <xf numFmtId="0" fontId="2" fillId="3" borderId="2"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3" borderId="2" xfId="0" applyFont="1" applyFill="1" applyBorder="1" applyAlignment="1">
      <alignment horizontal="left" wrapText="1"/>
    </xf>
    <xf numFmtId="0" fontId="2" fillId="3" borderId="3" xfId="0" applyFont="1" applyFill="1" applyBorder="1" applyAlignment="1">
      <alignment horizontal="left" wrapText="1"/>
    </xf>
    <xf numFmtId="0" fontId="2" fillId="3" borderId="4" xfId="0" applyFont="1" applyFill="1" applyBorder="1" applyAlignment="1">
      <alignment horizontal="left" wrapText="1"/>
    </xf>
    <xf numFmtId="0" fontId="2" fillId="0" borderId="2" xfId="0" applyFont="1" applyFill="1" applyBorder="1" applyAlignment="1">
      <alignment horizontal="left" vertical="top" wrapText="1" indent="1"/>
    </xf>
    <xf numFmtId="0" fontId="2" fillId="0" borderId="3" xfId="0" applyFont="1" applyFill="1" applyBorder="1" applyAlignment="1">
      <alignment horizontal="left" vertical="top" wrapText="1" indent="1"/>
    </xf>
    <xf numFmtId="0" fontId="2" fillId="0" borderId="4" xfId="0" applyFont="1" applyFill="1" applyBorder="1" applyAlignment="1">
      <alignment horizontal="left" vertical="top" wrapText="1" indent="1"/>
    </xf>
    <xf numFmtId="165" fontId="3" fillId="4" borderId="5" xfId="0" applyNumberFormat="1" applyFont="1" applyFill="1" applyBorder="1" applyAlignment="1">
      <alignment horizontal="right" vertical="center"/>
    </xf>
    <xf numFmtId="165" fontId="3" fillId="4" borderId="6" xfId="0" applyNumberFormat="1" applyFont="1" applyFill="1" applyBorder="1" applyAlignment="1">
      <alignment horizontal="right" vertical="center"/>
    </xf>
    <xf numFmtId="165" fontId="3" fillId="4" borderId="7" xfId="0" applyNumberFormat="1" applyFont="1" applyFill="1" applyBorder="1" applyAlignment="1">
      <alignment horizontal="right" vertical="center"/>
    </xf>
    <xf numFmtId="1" fontId="3" fillId="4" borderId="9" xfId="0" applyNumberFormat="1" applyFont="1" applyFill="1" applyBorder="1" applyAlignment="1">
      <alignment horizontal="right" vertical="center"/>
    </xf>
    <xf numFmtId="1" fontId="3" fillId="4" borderId="10" xfId="0" applyNumberFormat="1" applyFont="1" applyFill="1" applyBorder="1" applyAlignment="1">
      <alignment horizontal="right" vertical="center"/>
    </xf>
    <xf numFmtId="1" fontId="3" fillId="4" borderId="11" xfId="0" applyNumberFormat="1" applyFont="1" applyFill="1" applyBorder="1" applyAlignment="1">
      <alignment horizontal="right" vertical="center"/>
    </xf>
    <xf numFmtId="1" fontId="3" fillId="4" borderId="13" xfId="0" applyNumberFormat="1" applyFont="1" applyFill="1" applyBorder="1" applyAlignment="1">
      <alignment horizontal="right" vertical="center"/>
    </xf>
    <xf numFmtId="1" fontId="3" fillId="4" borderId="14" xfId="0" applyNumberFormat="1" applyFont="1" applyFill="1" applyBorder="1" applyAlignment="1">
      <alignment horizontal="right" vertical="center"/>
    </xf>
    <xf numFmtId="1" fontId="3" fillId="4" borderId="15" xfId="0" applyNumberFormat="1" applyFont="1" applyFill="1" applyBorder="1" applyAlignment="1">
      <alignment horizontal="right" vertical="center"/>
    </xf>
  </cellXfs>
  <cellStyles count="2">
    <cellStyle name="Moneda"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B1:J37"/>
  <sheetViews>
    <sheetView tabSelected="1" workbookViewId="0">
      <selection activeCell="B1" sqref="B1:H1"/>
    </sheetView>
  </sheetViews>
  <sheetFormatPr baseColWidth="10" defaultColWidth="8.83203125" defaultRowHeight="12.75"/>
  <cols>
    <col min="1" max="1" width="8.83203125" style="1"/>
    <col min="2" max="2" width="6.5" style="1" bestFit="1" customWidth="1"/>
    <col min="3" max="3" width="59.1640625" style="1" customWidth="1"/>
    <col min="4" max="4" width="10" style="1" customWidth="1"/>
    <col min="5" max="5" width="6.83203125" style="1" customWidth="1"/>
    <col min="6" max="6" width="9.83203125" style="1" bestFit="1" customWidth="1"/>
    <col min="7" max="7" width="12.1640625" style="1" customWidth="1"/>
    <col min="8" max="8" width="13.5" style="1" bestFit="1" customWidth="1"/>
    <col min="9" max="9" width="8.83203125" style="1"/>
    <col min="10" max="10" width="10.1640625" style="1" bestFit="1" customWidth="1"/>
    <col min="11" max="16384" width="8.83203125" style="1"/>
  </cols>
  <sheetData>
    <row r="1" spans="2:8" ht="14.25" customHeight="1">
      <c r="B1" s="32" t="s">
        <v>17</v>
      </c>
      <c r="C1" s="33"/>
      <c r="D1" s="33"/>
      <c r="E1" s="33"/>
      <c r="F1" s="33"/>
      <c r="G1" s="33"/>
      <c r="H1" s="34"/>
    </row>
    <row r="2" spans="2:8" ht="27" customHeight="1">
      <c r="B2" s="32" t="s">
        <v>58</v>
      </c>
      <c r="C2" s="35"/>
      <c r="D2" s="35"/>
      <c r="E2" s="35"/>
      <c r="F2" s="35"/>
      <c r="G2" s="35"/>
      <c r="H2" s="36"/>
    </row>
    <row r="3" spans="2:8" ht="16.5" customHeight="1">
      <c r="B3" s="37"/>
      <c r="C3" s="38"/>
      <c r="D3" s="38"/>
      <c r="E3" s="38"/>
      <c r="F3" s="38"/>
      <c r="G3" s="38"/>
      <c r="H3" s="39"/>
    </row>
    <row r="4" spans="2:8" ht="27.4" customHeight="1">
      <c r="B4" s="7" t="s">
        <v>18</v>
      </c>
      <c r="C4" s="7" t="s">
        <v>19</v>
      </c>
      <c r="D4" s="7" t="s">
        <v>20</v>
      </c>
      <c r="E4" s="7" t="s">
        <v>21</v>
      </c>
      <c r="F4" s="8" t="s">
        <v>22</v>
      </c>
      <c r="G4" s="7" t="s">
        <v>23</v>
      </c>
      <c r="H4" s="7" t="s">
        <v>24</v>
      </c>
    </row>
    <row r="5" spans="2:8" ht="28.5" customHeight="1">
      <c r="B5" s="9">
        <v>1</v>
      </c>
      <c r="C5" s="10" t="s">
        <v>25</v>
      </c>
      <c r="D5" s="40" t="s">
        <v>26</v>
      </c>
      <c r="E5" s="41"/>
      <c r="F5" s="41"/>
      <c r="G5" s="42"/>
      <c r="H5" s="2"/>
    </row>
    <row r="6" spans="2:8" ht="16.899999999999999" customHeight="1">
      <c r="B6" s="11">
        <v>1.1000000000000001</v>
      </c>
      <c r="C6" s="12" t="s">
        <v>27</v>
      </c>
      <c r="D6" s="43"/>
      <c r="E6" s="44"/>
      <c r="F6" s="44"/>
      <c r="G6" s="45"/>
      <c r="H6" s="13">
        <f>+G7</f>
        <v>0</v>
      </c>
    </row>
    <row r="7" spans="2:8" ht="115.15" customHeight="1">
      <c r="B7" s="14" t="s">
        <v>28</v>
      </c>
      <c r="C7" s="15" t="s">
        <v>29</v>
      </c>
      <c r="D7" s="16">
        <v>6.5</v>
      </c>
      <c r="E7" s="14" t="s">
        <v>4</v>
      </c>
      <c r="F7" s="17"/>
      <c r="G7" s="17">
        <f>+F7*D7</f>
        <v>0</v>
      </c>
      <c r="H7" s="3"/>
    </row>
    <row r="8" spans="2:8" ht="19.149999999999999" customHeight="1">
      <c r="B8" s="11">
        <v>1.2</v>
      </c>
      <c r="C8" s="12" t="s">
        <v>30</v>
      </c>
      <c r="D8" s="43"/>
      <c r="E8" s="44"/>
      <c r="F8" s="44"/>
      <c r="G8" s="45"/>
      <c r="H8" s="18">
        <f>G9+G10+G11</f>
        <v>0</v>
      </c>
    </row>
    <row r="9" spans="2:8" ht="37.15" customHeight="1">
      <c r="B9" s="14" t="s">
        <v>31</v>
      </c>
      <c r="C9" s="4" t="s">
        <v>54</v>
      </c>
      <c r="D9" s="16">
        <v>1</v>
      </c>
      <c r="E9" s="14" t="s">
        <v>5</v>
      </c>
      <c r="F9" s="17"/>
      <c r="G9" s="17">
        <f>+F9*D9</f>
        <v>0</v>
      </c>
      <c r="H9" s="3"/>
    </row>
    <row r="10" spans="2:8" ht="42.4" customHeight="1">
      <c r="B10" s="19" t="s">
        <v>32</v>
      </c>
      <c r="C10" s="15" t="s">
        <v>33</v>
      </c>
      <c r="D10" s="20">
        <v>1</v>
      </c>
      <c r="E10" s="19" t="s">
        <v>5</v>
      </c>
      <c r="F10" s="21"/>
      <c r="G10" s="21">
        <f>+F10*D10</f>
        <v>0</v>
      </c>
      <c r="H10" s="3"/>
    </row>
    <row r="11" spans="2:8" ht="82.15" customHeight="1">
      <c r="B11" s="14" t="s">
        <v>34</v>
      </c>
      <c r="C11" s="4" t="s">
        <v>55</v>
      </c>
      <c r="D11" s="16">
        <v>100</v>
      </c>
      <c r="E11" s="14" t="s">
        <v>4</v>
      </c>
      <c r="F11" s="17"/>
      <c r="G11" s="17">
        <f>+F11*D11</f>
        <v>0</v>
      </c>
      <c r="H11" s="3"/>
    </row>
    <row r="12" spans="2:8" ht="16.899999999999999" customHeight="1">
      <c r="B12" s="11">
        <v>1.2</v>
      </c>
      <c r="C12" s="12" t="s">
        <v>35</v>
      </c>
      <c r="D12" s="43"/>
      <c r="E12" s="44"/>
      <c r="F12" s="44"/>
      <c r="G12" s="45"/>
      <c r="H12" s="13">
        <f>SUM(G13:G14)</f>
        <v>0</v>
      </c>
    </row>
    <row r="13" spans="2:8" ht="64.5" customHeight="1">
      <c r="B13" s="14" t="s">
        <v>31</v>
      </c>
      <c r="C13" s="22" t="s">
        <v>9</v>
      </c>
      <c r="D13" s="16">
        <v>1</v>
      </c>
      <c r="E13" s="14" t="s">
        <v>5</v>
      </c>
      <c r="F13" s="17"/>
      <c r="G13" s="17">
        <f>+F13*D13</f>
        <v>0</v>
      </c>
      <c r="H13" s="3"/>
    </row>
    <row r="14" spans="2:8" ht="91.5" customHeight="1">
      <c r="B14" s="14" t="s">
        <v>32</v>
      </c>
      <c r="C14" s="15" t="s">
        <v>36</v>
      </c>
      <c r="D14" s="16">
        <v>18</v>
      </c>
      <c r="E14" s="14" t="s">
        <v>4</v>
      </c>
      <c r="F14" s="17"/>
      <c r="G14" s="17">
        <f>+F14*D14</f>
        <v>0</v>
      </c>
      <c r="H14" s="3"/>
    </row>
    <row r="15" spans="2:8" ht="18" customHeight="1">
      <c r="B15" s="11">
        <v>1.3</v>
      </c>
      <c r="C15" s="12" t="s">
        <v>37</v>
      </c>
      <c r="D15" s="43"/>
      <c r="E15" s="44"/>
      <c r="F15" s="44"/>
      <c r="G15" s="45"/>
      <c r="H15" s="13">
        <f>SUM(G16)</f>
        <v>0</v>
      </c>
    </row>
    <row r="16" spans="2:8" ht="91.5" customHeight="1">
      <c r="B16" s="14" t="s">
        <v>38</v>
      </c>
      <c r="C16" s="15" t="s">
        <v>39</v>
      </c>
      <c r="D16" s="16">
        <v>1</v>
      </c>
      <c r="E16" s="14" t="s">
        <v>5</v>
      </c>
      <c r="F16" s="23"/>
      <c r="G16" s="17">
        <f>+F16*D16</f>
        <v>0</v>
      </c>
      <c r="H16" s="3"/>
    </row>
    <row r="17" spans="2:8" ht="15" customHeight="1">
      <c r="B17" s="11">
        <v>1.4</v>
      </c>
      <c r="C17" s="12" t="s">
        <v>40</v>
      </c>
      <c r="D17" s="46"/>
      <c r="E17" s="47"/>
      <c r="F17" s="47"/>
      <c r="G17" s="48"/>
      <c r="H17" s="13">
        <f>SUM(G18)</f>
        <v>0</v>
      </c>
    </row>
    <row r="18" spans="2:8" ht="83.25" customHeight="1">
      <c r="B18" s="14" t="s">
        <v>41</v>
      </c>
      <c r="C18" s="22" t="s">
        <v>10</v>
      </c>
      <c r="D18" s="16">
        <v>1</v>
      </c>
      <c r="E18" s="14" t="s">
        <v>3</v>
      </c>
      <c r="F18" s="23"/>
      <c r="G18" s="17">
        <f>+F18*D18</f>
        <v>0</v>
      </c>
      <c r="H18" s="3"/>
    </row>
    <row r="19" spans="2:8" ht="15.4" customHeight="1">
      <c r="B19" s="11">
        <v>1.5</v>
      </c>
      <c r="C19" s="12" t="s">
        <v>42</v>
      </c>
      <c r="D19" s="46"/>
      <c r="E19" s="47"/>
      <c r="F19" s="47"/>
      <c r="G19" s="48"/>
      <c r="H19" s="13">
        <f>+G20</f>
        <v>0</v>
      </c>
    </row>
    <row r="20" spans="2:8" ht="49.15" customHeight="1">
      <c r="B20" s="14" t="s">
        <v>43</v>
      </c>
      <c r="C20" s="22" t="s">
        <v>11</v>
      </c>
      <c r="D20" s="16">
        <v>1.5</v>
      </c>
      <c r="E20" s="14" t="s">
        <v>4</v>
      </c>
      <c r="F20" s="23"/>
      <c r="G20" s="17">
        <f>+F20*D20</f>
        <v>0</v>
      </c>
      <c r="H20" s="3"/>
    </row>
    <row r="21" spans="2:8" ht="16.5" customHeight="1">
      <c r="B21" s="11">
        <v>1.6</v>
      </c>
      <c r="C21" s="12" t="s">
        <v>44</v>
      </c>
      <c r="D21" s="46"/>
      <c r="E21" s="47"/>
      <c r="F21" s="47"/>
      <c r="G21" s="48"/>
      <c r="H21" s="18">
        <f>+G22+G23</f>
        <v>0</v>
      </c>
    </row>
    <row r="22" spans="2:8" ht="102" customHeight="1">
      <c r="B22" s="14" t="s">
        <v>2</v>
      </c>
      <c r="C22" s="15" t="s">
        <v>45</v>
      </c>
      <c r="D22" s="16">
        <v>1</v>
      </c>
      <c r="E22" s="14" t="s">
        <v>3</v>
      </c>
      <c r="F22" s="23"/>
      <c r="G22" s="17">
        <f>+F22*D22</f>
        <v>0</v>
      </c>
      <c r="H22" s="3"/>
    </row>
    <row r="23" spans="2:8" ht="178.5">
      <c r="B23" s="14" t="s">
        <v>46</v>
      </c>
      <c r="C23" s="15" t="s">
        <v>47</v>
      </c>
      <c r="D23" s="16">
        <v>1</v>
      </c>
      <c r="E23" s="14" t="s">
        <v>3</v>
      </c>
      <c r="F23" s="24"/>
      <c r="G23" s="25">
        <f>+F23*D23</f>
        <v>0</v>
      </c>
      <c r="H23" s="3"/>
    </row>
    <row r="24" spans="2:8" ht="22.5" customHeight="1">
      <c r="B24" s="11">
        <v>1.7</v>
      </c>
      <c r="C24" s="12" t="s">
        <v>48</v>
      </c>
      <c r="D24" s="43"/>
      <c r="E24" s="44"/>
      <c r="F24" s="44"/>
      <c r="G24" s="45"/>
      <c r="H24" s="18">
        <f>+G25</f>
        <v>0</v>
      </c>
    </row>
    <row r="25" spans="2:8" ht="66.75" customHeight="1">
      <c r="B25" s="14" t="s">
        <v>49</v>
      </c>
      <c r="C25" s="15" t="s">
        <v>50</v>
      </c>
      <c r="D25" s="16">
        <v>1</v>
      </c>
      <c r="E25" s="14" t="s">
        <v>3</v>
      </c>
      <c r="F25" s="25"/>
      <c r="G25" s="25">
        <f>+F25*D25</f>
        <v>0</v>
      </c>
      <c r="H25" s="3"/>
    </row>
    <row r="26" spans="2:8" ht="25.15" customHeight="1">
      <c r="B26" s="11">
        <v>1.8</v>
      </c>
      <c r="C26" s="12" t="s">
        <v>51</v>
      </c>
      <c r="D26" s="43"/>
      <c r="E26" s="44"/>
      <c r="F26" s="44"/>
      <c r="G26" s="45"/>
      <c r="H26" s="13">
        <f>SUM(G27:G31)</f>
        <v>0</v>
      </c>
    </row>
    <row r="27" spans="2:8" ht="25.15" customHeight="1">
      <c r="B27" s="26" t="s">
        <v>0</v>
      </c>
      <c r="C27" s="22" t="s">
        <v>52</v>
      </c>
      <c r="D27" s="20">
        <v>1</v>
      </c>
      <c r="E27" s="19" t="s">
        <v>3</v>
      </c>
      <c r="F27" s="27"/>
      <c r="G27" s="27">
        <f>+F27*D27</f>
        <v>0</v>
      </c>
      <c r="H27" s="5"/>
    </row>
    <row r="28" spans="2:8" ht="140.25">
      <c r="B28" s="14" t="s">
        <v>0</v>
      </c>
      <c r="C28" s="15" t="s">
        <v>12</v>
      </c>
      <c r="D28" s="16">
        <v>1</v>
      </c>
      <c r="E28" s="14" t="s">
        <v>5</v>
      </c>
      <c r="F28" s="27"/>
      <c r="G28" s="27">
        <f>+F28*D28</f>
        <v>0</v>
      </c>
      <c r="H28" s="3"/>
    </row>
    <row r="29" spans="2:8" ht="63.75">
      <c r="B29" s="14" t="s">
        <v>1</v>
      </c>
      <c r="C29" s="15" t="s">
        <v>13</v>
      </c>
      <c r="D29" s="16">
        <v>50</v>
      </c>
      <c r="E29" s="14" t="s">
        <v>6</v>
      </c>
      <c r="F29" s="27"/>
      <c r="G29" s="27">
        <f>+F29*D29</f>
        <v>0</v>
      </c>
      <c r="H29" s="3"/>
    </row>
    <row r="30" spans="2:8" ht="51">
      <c r="B30" s="14" t="s">
        <v>1</v>
      </c>
      <c r="C30" s="15" t="s">
        <v>7</v>
      </c>
      <c r="D30" s="16">
        <v>1</v>
      </c>
      <c r="E30" s="14" t="s">
        <v>3</v>
      </c>
      <c r="F30" s="27"/>
      <c r="G30" s="27">
        <f>+F30*D30</f>
        <v>0</v>
      </c>
      <c r="H30" s="3"/>
    </row>
    <row r="31" spans="2:8" ht="89.25">
      <c r="B31" s="14" t="s">
        <v>57</v>
      </c>
      <c r="C31" s="15" t="s">
        <v>14</v>
      </c>
      <c r="D31" s="16">
        <v>1</v>
      </c>
      <c r="E31" s="14" t="s">
        <v>5</v>
      </c>
      <c r="F31" s="27"/>
      <c r="G31" s="27">
        <f>+F31*D31</f>
        <v>0</v>
      </c>
      <c r="H31" s="3"/>
    </row>
    <row r="32" spans="2:8" ht="18.600000000000001" customHeight="1">
      <c r="B32" s="11">
        <v>1.8</v>
      </c>
      <c r="C32" s="12" t="s">
        <v>8</v>
      </c>
      <c r="D32" s="43"/>
      <c r="E32" s="44"/>
      <c r="F32" s="44"/>
      <c r="G32" s="45"/>
      <c r="H32" s="13">
        <f>+G33</f>
        <v>0</v>
      </c>
    </row>
    <row r="33" spans="2:10" ht="31.15" customHeight="1" thickBot="1">
      <c r="B33" s="14" t="s">
        <v>0</v>
      </c>
      <c r="C33" s="28" t="s">
        <v>53</v>
      </c>
      <c r="D33" s="16">
        <v>1</v>
      </c>
      <c r="E33" s="14" t="s">
        <v>3</v>
      </c>
      <c r="F33" s="17"/>
      <c r="G33" s="17">
        <f>+F33*D33</f>
        <v>0</v>
      </c>
      <c r="H33" s="5"/>
    </row>
    <row r="34" spans="2:10" ht="29.25" customHeight="1">
      <c r="B34" s="52" t="s">
        <v>15</v>
      </c>
      <c r="C34" s="53"/>
      <c r="D34" s="53"/>
      <c r="E34" s="53"/>
      <c r="F34" s="53"/>
      <c r="G34" s="54"/>
      <c r="H34" s="29">
        <f>SUM(H6:H33)</f>
        <v>0</v>
      </c>
      <c r="J34" s="6"/>
    </row>
    <row r="35" spans="2:10" ht="29.25" customHeight="1">
      <c r="B35" s="55" t="s">
        <v>16</v>
      </c>
      <c r="C35" s="56"/>
      <c r="D35" s="56"/>
      <c r="E35" s="56"/>
      <c r="F35" s="56"/>
      <c r="G35" s="57"/>
      <c r="H35" s="30">
        <f>H34*0.13</f>
        <v>0</v>
      </c>
      <c r="J35" s="6"/>
    </row>
    <row r="36" spans="2:10" ht="29.25" customHeight="1" thickBot="1">
      <c r="B36" s="58" t="s">
        <v>15</v>
      </c>
      <c r="C36" s="59"/>
      <c r="D36" s="59"/>
      <c r="E36" s="59"/>
      <c r="F36" s="59"/>
      <c r="G36" s="60"/>
      <c r="H36" s="31">
        <f>H34+H35</f>
        <v>0</v>
      </c>
      <c r="J36" s="6"/>
    </row>
    <row r="37" spans="2:10" ht="26.65" customHeight="1">
      <c r="B37" s="49" t="s">
        <v>56</v>
      </c>
      <c r="C37" s="50"/>
      <c r="D37" s="50"/>
      <c r="E37" s="50"/>
      <c r="F37" s="50"/>
      <c r="G37" s="50"/>
      <c r="H37" s="51"/>
    </row>
  </sheetData>
  <mergeCells count="18">
    <mergeCell ref="B37:H37"/>
    <mergeCell ref="D21:G21"/>
    <mergeCell ref="D24:G24"/>
    <mergeCell ref="D26:G26"/>
    <mergeCell ref="D32:G32"/>
    <mergeCell ref="B34:G34"/>
    <mergeCell ref="B35:G35"/>
    <mergeCell ref="B36:G36"/>
    <mergeCell ref="D8:G8"/>
    <mergeCell ref="D12:G12"/>
    <mergeCell ref="D15:G15"/>
    <mergeCell ref="D17:G17"/>
    <mergeCell ref="D19:G19"/>
    <mergeCell ref="B1:H1"/>
    <mergeCell ref="B2:H2"/>
    <mergeCell ref="B3:H3"/>
    <mergeCell ref="D5:G5"/>
    <mergeCell ref="D6:G6"/>
  </mergeCells>
  <pageMargins left="0.70866141732283472" right="0.70866141732283472" top="0.74803149606299213" bottom="0.74803149606299213" header="0.31496062992125984" footer="0.31496062992125984"/>
  <pageSetup scale="73"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Table 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marco</cp:lastModifiedBy>
  <cp:lastPrinted>2020-11-20T15:39:58Z</cp:lastPrinted>
  <dcterms:created xsi:type="dcterms:W3CDTF">2020-08-31T14:10:34Z</dcterms:created>
  <dcterms:modified xsi:type="dcterms:W3CDTF">2021-03-05T20:44:30Z</dcterms:modified>
</cp:coreProperties>
</file>