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filterPrivacy="1" defaultThemeVersion="124226"/>
  <xr:revisionPtr revIDLastSave="0" documentId="13_ncr:1_{A6795276-8A17-4AF6-89E3-E4C012D6D08B}" xr6:coauthVersionLast="36" xr6:coauthVersionMax="45" xr10:uidLastSave="{00000000-0000-0000-0000-000000000000}"/>
  <bookViews>
    <workbookView xWindow="-120" yWindow="-120" windowWidth="20730" windowHeight="11160" tabRatio="605" xr2:uid="{00000000-000D-0000-FFFF-FFFF00000000}"/>
  </bookViews>
  <sheets>
    <sheet name="PRESUPUESTO UDS CARA SUCIA" sheetId="9" r:id="rId1"/>
  </sheets>
  <definedNames>
    <definedName name="_xlnm.Print_Area" localSheetId="0">'PRESUPUESTO UDS CARA SUCIA'!$B$1:$H$37</definedName>
    <definedName name="_xlnm.Print_Titles" localSheetId="0">'PRESUPUESTO UDS CARA SUCIA'!$1:$4</definedName>
  </definedNames>
  <calcPr calcId="191029" iterateDelta="1E-4"/>
</workbook>
</file>

<file path=xl/calcChain.xml><?xml version="1.0" encoding="utf-8"?>
<calcChain xmlns="http://schemas.openxmlformats.org/spreadsheetml/2006/main">
  <c r="G7" i="9" l="1"/>
  <c r="G24" i="9" l="1"/>
  <c r="H23" i="9" s="1"/>
  <c r="G13" i="9" l="1"/>
  <c r="G12" i="9"/>
  <c r="G28" i="9" l="1"/>
  <c r="G30" i="9" l="1"/>
  <c r="G31" i="9"/>
  <c r="G19" i="9" l="1"/>
  <c r="G9" i="9"/>
  <c r="G18" i="9"/>
  <c r="G10" i="9" l="1"/>
  <c r="G11" i="9" l="1"/>
  <c r="G8" i="9"/>
  <c r="G22" i="9"/>
  <c r="H21" i="9" s="1"/>
  <c r="G16" i="9" l="1"/>
  <c r="G32" i="9" l="1"/>
  <c r="H29" i="9" s="1"/>
  <c r="G26" i="9"/>
  <c r="G27" i="9"/>
  <c r="G20" i="9"/>
  <c r="H17" i="9" s="1"/>
  <c r="H15" i="9"/>
  <c r="G14" i="9"/>
  <c r="H6" i="9" s="1"/>
  <c r="H25" i="9" l="1"/>
  <c r="H33" i="9" s="1"/>
  <c r="H34" i="9" s="1"/>
  <c r="H35" i="9" s="1"/>
</calcChain>
</file>

<file path=xl/sharedStrings.xml><?xml version="1.0" encoding="utf-8"?>
<sst xmlns="http://schemas.openxmlformats.org/spreadsheetml/2006/main" count="82" uniqueCount="67">
  <si>
    <t>PRESUPUESTO OFICIAL</t>
  </si>
  <si>
    <t>PARTIDA</t>
  </si>
  <si>
    <t>DESCRIPCIÓN</t>
  </si>
  <si>
    <t>CANTIDAD</t>
  </si>
  <si>
    <t>UNIDAD</t>
  </si>
  <si>
    <t>PRECIO UNITARIO</t>
  </si>
  <si>
    <t>SUB TOTAL</t>
  </si>
  <si>
    <t>TOTAL</t>
  </si>
  <si>
    <t>COSTO PARCIAL</t>
  </si>
  <si>
    <t>IVA</t>
  </si>
  <si>
    <t>Cielos</t>
  </si>
  <si>
    <t>Acabados</t>
  </si>
  <si>
    <t>Muebles (Hechura y colocación)</t>
  </si>
  <si>
    <t>SUB TOTAL (COSTO DIRECTO + COSTO INDIRECTO)</t>
  </si>
  <si>
    <t xml:space="preserve">TOTAL (COSTO DIRECTO + COSTO INDIRECTO + IVA) </t>
  </si>
  <si>
    <t>ADECUACION DE ESPACIOS PARA ENTOMOLOGIA</t>
  </si>
  <si>
    <t>1.1.1</t>
  </si>
  <si>
    <t>1.3.1</t>
  </si>
  <si>
    <t>1.2.1</t>
  </si>
  <si>
    <t>1.4.1</t>
  </si>
  <si>
    <t>1.5.1</t>
  </si>
  <si>
    <t>1.6.1</t>
  </si>
  <si>
    <r>
      <rPr>
        <b/>
        <sz val="11"/>
        <rFont val="Calibri"/>
        <family val="2"/>
        <scheme val="minor"/>
      </rPr>
      <t xml:space="preserve">Nota: </t>
    </r>
    <r>
      <rPr>
        <sz val="11"/>
        <rFont val="Calibri"/>
        <family val="2"/>
        <scheme val="minor"/>
      </rPr>
      <t>Dentro del precio unitario de cada partida se deberá tomar en cuenta Los costos Directos (material y  mano de obra ) + los costos indirectos (Utilidades, administración y fianzas)</t>
    </r>
  </si>
  <si>
    <t>Suministro y aplicación de pintura latex acrilica, tono semibrillante con dos manos (mínimo) de primera calidad sobre paredes existentes en zona de intervención, colores a definir. Incluye limpieza previa antes de aplicar el acabado indicado.</t>
  </si>
  <si>
    <t>M2</t>
  </si>
  <si>
    <t>U</t>
  </si>
  <si>
    <t>Suministro e instalción de de toma doble polarizado, grado hospitalario 20A/120V. Inclluye canalizado, alambrado,placa y demas accesorios.</t>
  </si>
  <si>
    <t>Puertas</t>
  </si>
  <si>
    <t>1.1.2</t>
  </si>
  <si>
    <t>SG</t>
  </si>
  <si>
    <t xml:space="preserve">Suministro y colocación a una cara cielo falso de tablacemento, espesor de 1/2",  fijada a bastidores metálicos de lámina galvanizada tipo pesada @ 40 cm de separación máxima, con tornillos autorroscantes con separación de 16".
</t>
  </si>
  <si>
    <t>1.3.2</t>
  </si>
  <si>
    <t>1.1.3</t>
  </si>
  <si>
    <t>1.1.4</t>
  </si>
  <si>
    <t>Piso ceramico 33x33 con pegamento sobre piso de cemento existente antideslizante y color a escoger por supervisión</t>
  </si>
  <si>
    <t>1.1.5</t>
  </si>
  <si>
    <t>1.3.3</t>
  </si>
  <si>
    <t>ml</t>
  </si>
  <si>
    <t>Suministro e inatalación de puerta de aluminio y vidrio fijo de estructura de aluminio anodizado natural vidrio laminado de 6mm, tablero inferior con doble forro de lamina de aluminio, incluye: chapa mochetas, chapa de palanca, bisagras de alcayate, brazo hidraulico para cierre con velocidad ajustable y tapon de vidrio fijo con marco de aluminio.</t>
  </si>
  <si>
    <t>Mueble de trabajo M-2, longitud = 1.40 m incluirá poceta de acero inoxidable de 1.5 mm con sus accesorios,  empotrado en mueble  con estructura de madera, puertas y gavetas de madera, superficie sólida de granito de 13 o 20mm de espesor,  grifo tipo cuello de ganso metálico cromado, incluye:mechas para conexion a red hidraulica (A.P, AN.) mas cercana,  accesorios y válvula de control. Largo 1.40 m</t>
  </si>
  <si>
    <t>Mueble M-1, mesa de trabajo, estructura y puertas y gavetas de madera  bastidor de madera de cedro forrada con plywood caobilla de 6mm de espesor por ambos lados y superficie de madera laminada y sellada 1.40 m, ancho 0.50, gabinetes de 0.30x0.60x2.40 estructura y puertas de matera, bastidor de madera de cedro de 1" de espesor, acabado en plastico laminado al exterior, solor a elegir por la supervisión y al interior acabado natural, lijado, sellado y barnizado, ademas se tiene que colocar en las puertas de los gabinetes colocar marcos de plywood laminados y vidrio de 6mm oscuro</t>
  </si>
  <si>
    <t>A/C e Instalaciones Eléctricas (Suministro e instalación)</t>
  </si>
  <si>
    <t>1.6.2</t>
  </si>
  <si>
    <t>1.6.3</t>
  </si>
  <si>
    <t>Suministro de equipo de aire acondicionado tipo minisplit con capacidad de 12,000 BTU, 208 - 230 V/1PH/60Hz, R410-A ecológico SEER 16 o mayor, tecnología inverter. Instalación completa y puesta en marcha.</t>
  </si>
  <si>
    <t>Caño porta franela de 1 1/2" de caño galvanizado tipo mediano con cuatro placas  de 0.10x0.10x3/16" empotradas a la pared con anclas, incluye los tapones en los extremos, las uniones se haran con eletrodo 6013 y tendran en las uniones un acabado autimotriz de masilla y lijado, y se aplicara anticorrosivo a dos manos y una de esmalte de linea</t>
  </si>
  <si>
    <t>Desmontaje y desalojo cielo falso fibrocemento</t>
  </si>
  <si>
    <t>1.1.6</t>
  </si>
  <si>
    <t>Obras Preliminares</t>
  </si>
  <si>
    <t>Obras provisionales (bodega provicional de 3x4)</t>
  </si>
  <si>
    <t>m2</t>
  </si>
  <si>
    <t>Desmontaje y acopio de puerta metalica existente, incluye su cargadero</t>
  </si>
  <si>
    <t>Desmontaje y acopio de ventanas de celocia existentes</t>
  </si>
  <si>
    <t>Desmontaje y desalojo de fascia y cornisa en exterior</t>
  </si>
  <si>
    <t>1.1.7</t>
  </si>
  <si>
    <t>Desmotaje y desalojo de lamparas exitentes</t>
  </si>
  <si>
    <t>Suministro y colocación de divisiones livianas con doble forro de tablacemento, espesor de 1/2",  fijada a bastidores metálicos (postes y canales) de lámina galvanizada tipo pesada @ 40 cm de separación máxima, con tornillos autorroscantes con separación de 16". Juntas ocultas con cinta de malla de fibra de vidrio. Incluye el suministro e instalación de zócalo de vinil de 7.5 cm de altura, aplicación de dos manos de pintura latex acrilica semi brillante de bajo olor. Para cargadero de puerta de vidrio y aluminio</t>
  </si>
  <si>
    <t>1.1.8</t>
  </si>
  <si>
    <t>Suministro e instalación de fascia y cornisa de fibrocemento con toda estructura requerida para su reparación total, incluye dos manos de pintura latex para exterior 8.50m2 de fascia y 11.88 m2 de cornisa</t>
  </si>
  <si>
    <t>Zocalo DE VINILO DE 4"</t>
  </si>
  <si>
    <t>Ventanas</t>
  </si>
  <si>
    <t>1.7.1</t>
  </si>
  <si>
    <t>1.7.2</t>
  </si>
  <si>
    <t>1.7.3</t>
  </si>
  <si>
    <t>Suministro e instalacion de luminaria de 2 x 4 pies, tipo PANEL LED de 32 w. completas, para ser distribuida en cielo falso de tablacemento</t>
  </si>
  <si>
    <t>Suministro e instalacion de ventanas de vidrio fijo claro, estructura de aluminio anodizado color natural, en area de oficinas 0.572x1.19, incluye limpieza y pintura de estructura de las defensas</t>
  </si>
  <si>
    <t>MEJORA Y READECUACIÓN DE LABORATORIO DE MALARIA EN UNIDAD COMUNITARIA DE SALUD FAMILIAR CARA SUCIA, DEPARTAMENTO DE AHUACHAPAN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</si>
</sst>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"/>
    <numFmt numFmtId="168" formatCode="&quot; $&quot;#,##0.00\ ;&quot; $(&quot;#,##0.00\);&quot; $-&quot;#\ ;@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1" fillId="0" borderId="0"/>
    <xf numFmtId="0" fontId="2" fillId="0" borderId="0"/>
    <xf numFmtId="168" fontId="3" fillId="0" borderId="0"/>
  </cellStyleXfs>
  <cellXfs count="8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2" fontId="6" fillId="0" borderId="6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164" fontId="6" fillId="0" borderId="7" xfId="2" applyFont="1" applyFill="1" applyBorder="1" applyAlignment="1">
      <alignment horizontal="center" vertical="center" wrapText="1"/>
    </xf>
    <xf numFmtId="164" fontId="5" fillId="0" borderId="8" xfId="2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justify" vertical="center" wrapText="1"/>
    </xf>
    <xf numFmtId="164" fontId="5" fillId="3" borderId="8" xfId="2" applyFont="1" applyFill="1" applyBorder="1" applyAlignment="1">
      <alignment horizontal="right" vertical="center"/>
    </xf>
    <xf numFmtId="167" fontId="6" fillId="0" borderId="7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4" fontId="6" fillId="0" borderId="0" xfId="0" applyNumberFormat="1" applyFont="1" applyAlignment="1">
      <alignment vertical="center"/>
    </xf>
    <xf numFmtId="164" fontId="6" fillId="0" borderId="0" xfId="2" applyFont="1" applyAlignment="1">
      <alignment vertical="center"/>
    </xf>
    <xf numFmtId="167" fontId="6" fillId="0" borderId="7" xfId="0" applyNumberFormat="1" applyFont="1" applyFill="1" applyBorder="1" applyAlignment="1">
      <alignment horizontal="left" vertical="center" wrapText="1" indent="1"/>
    </xf>
    <xf numFmtId="167" fontId="5" fillId="3" borderId="6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164" fontId="6" fillId="0" borderId="0" xfId="2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7" fontId="6" fillId="0" borderId="6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167" fontId="7" fillId="0" borderId="7" xfId="0" applyNumberFormat="1" applyFont="1" applyFill="1" applyBorder="1" applyAlignment="1">
      <alignment horizontal="left" vertical="center" wrapText="1" indent="1"/>
    </xf>
    <xf numFmtId="4" fontId="7" fillId="0" borderId="7" xfId="0" applyNumberFormat="1" applyFont="1" applyFill="1" applyBorder="1" applyAlignment="1">
      <alignment horizontal="center" vertical="center" wrapText="1"/>
    </xf>
    <xf numFmtId="167" fontId="7" fillId="0" borderId="7" xfId="0" applyNumberFormat="1" applyFont="1" applyFill="1" applyBorder="1" applyAlignment="1">
      <alignment horizontal="center" vertical="center" wrapText="1"/>
    </xf>
    <xf numFmtId="164" fontId="7" fillId="0" borderId="7" xfId="2" applyFont="1" applyFill="1" applyBorder="1" applyAlignment="1">
      <alignment horizontal="center" vertical="center" wrapText="1"/>
    </xf>
    <xf numFmtId="164" fontId="8" fillId="0" borderId="8" xfId="2" applyFont="1" applyFill="1" applyBorder="1" applyAlignment="1">
      <alignment horizontal="center" vertical="center" wrapText="1"/>
    </xf>
    <xf numFmtId="167" fontId="7" fillId="0" borderId="7" xfId="9" applyNumberFormat="1" applyFont="1" applyFill="1" applyBorder="1" applyAlignment="1">
      <alignment horizontal="left" vertical="center" wrapText="1" indent="1"/>
    </xf>
    <xf numFmtId="4" fontId="7" fillId="0" borderId="7" xfId="9" applyNumberFormat="1" applyFont="1" applyFill="1" applyBorder="1" applyAlignment="1">
      <alignment horizontal="center" vertical="center" wrapText="1"/>
    </xf>
    <xf numFmtId="167" fontId="7" fillId="0" borderId="7" xfId="9" applyNumberFormat="1" applyFont="1" applyFill="1" applyBorder="1" applyAlignment="1">
      <alignment horizontal="center" vertical="center"/>
    </xf>
    <xf numFmtId="44" fontId="7" fillId="0" borderId="7" xfId="10" applyNumberFormat="1" applyFont="1" applyFill="1" applyBorder="1" applyAlignment="1">
      <alignment horizontal="center" vertical="center" wrapText="1"/>
    </xf>
    <xf numFmtId="164" fontId="8" fillId="0" borderId="8" xfId="2" applyFont="1" applyFill="1" applyBorder="1" applyAlignment="1">
      <alignment horizontal="right" vertical="center"/>
    </xf>
    <xf numFmtId="2" fontId="5" fillId="4" borderId="9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164" fontId="5" fillId="4" borderId="10" xfId="2" applyFont="1" applyFill="1" applyBorder="1" applyAlignment="1">
      <alignment horizontal="center" vertical="center" wrapText="1"/>
    </xf>
    <xf numFmtId="164" fontId="5" fillId="4" borderId="11" xfId="2" applyFont="1" applyFill="1" applyBorder="1" applyAlignment="1">
      <alignment horizontal="center" vertical="center" wrapText="1"/>
    </xf>
    <xf numFmtId="164" fontId="5" fillId="4" borderId="15" xfId="2" applyFont="1" applyFill="1" applyBorder="1" applyAlignment="1">
      <alignment horizontal="center" vertical="center"/>
    </xf>
    <xf numFmtId="164" fontId="5" fillId="4" borderId="2" xfId="2" applyFont="1" applyFill="1" applyBorder="1" applyAlignment="1">
      <alignment horizontal="center" vertical="center"/>
    </xf>
    <xf numFmtId="164" fontId="5" fillId="4" borderId="3" xfId="2" applyFont="1" applyFill="1" applyBorder="1" applyAlignment="1">
      <alignment horizontal="center" vertical="center"/>
    </xf>
    <xf numFmtId="1" fontId="5" fillId="4" borderId="6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justify" vertical="center"/>
    </xf>
    <xf numFmtId="164" fontId="5" fillId="4" borderId="8" xfId="2" applyFont="1" applyFill="1" applyBorder="1" applyAlignment="1">
      <alignment horizontal="center" vertical="center"/>
    </xf>
    <xf numFmtId="164" fontId="5" fillId="0" borderId="8" xfId="2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6" fillId="0" borderId="7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left" vertical="center" wrapText="1"/>
    </xf>
    <xf numFmtId="4" fontId="6" fillId="0" borderId="7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67" fontId="6" fillId="0" borderId="0" xfId="0" applyNumberFormat="1" applyFont="1" applyBorder="1" applyAlignment="1">
      <alignment horizontal="left" vertical="center" wrapText="1"/>
    </xf>
    <xf numFmtId="4" fontId="7" fillId="0" borderId="27" xfId="0" applyNumberFormat="1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justify" vertical="center" wrapText="1"/>
    </xf>
    <xf numFmtId="0" fontId="5" fillId="3" borderId="29" xfId="0" applyFont="1" applyFill="1" applyBorder="1" applyAlignment="1">
      <alignment horizontal="justify" vertical="center" wrapText="1"/>
    </xf>
    <xf numFmtId="167" fontId="6" fillId="0" borderId="7" xfId="0" applyNumberFormat="1" applyFont="1" applyBorder="1" applyAlignment="1">
      <alignment horizontal="left" vertical="center" wrapText="1"/>
    </xf>
    <xf numFmtId="2" fontId="7" fillId="0" borderId="26" xfId="0" applyNumberFormat="1" applyFont="1" applyFill="1" applyBorder="1" applyAlignment="1">
      <alignment horizontal="center" vertical="center" wrapText="1"/>
    </xf>
    <xf numFmtId="4" fontId="6" fillId="3" borderId="7" xfId="1" applyNumberFormat="1" applyFont="1" applyFill="1" applyBorder="1" applyAlignment="1">
      <alignment horizontal="center" vertical="center"/>
    </xf>
    <xf numFmtId="0" fontId="9" fillId="2" borderId="9" xfId="0" applyNumberFormat="1" applyFont="1" applyFill="1" applyBorder="1" applyAlignment="1">
      <alignment horizontal="center" vertical="center" wrapText="1"/>
    </xf>
    <xf numFmtId="0" fontId="9" fillId="2" borderId="10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164" fontId="5" fillId="4" borderId="7" xfId="2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center" vertical="center"/>
    </xf>
    <xf numFmtId="0" fontId="9" fillId="2" borderId="21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0" fontId="9" fillId="2" borderId="23" xfId="0" applyNumberFormat="1" applyFont="1" applyFill="1" applyBorder="1" applyAlignment="1">
      <alignment horizontal="center" vertical="center" wrapText="1"/>
    </xf>
    <xf numFmtId="0" fontId="9" fillId="2" borderId="24" xfId="0" applyNumberFormat="1" applyFont="1" applyFill="1" applyBorder="1" applyAlignment="1">
      <alignment horizontal="center" vertical="center" wrapText="1"/>
    </xf>
    <xf numFmtId="0" fontId="9" fillId="2" borderId="25" xfId="0" applyNumberFormat="1" applyFont="1" applyFill="1" applyBorder="1" applyAlignment="1">
      <alignment horizontal="center" vertical="center" wrapText="1"/>
    </xf>
    <xf numFmtId="1" fontId="5" fillId="4" borderId="16" xfId="0" applyNumberFormat="1" applyFont="1" applyFill="1" applyBorder="1" applyAlignment="1">
      <alignment horizontal="right" vertical="center"/>
    </xf>
    <xf numFmtId="1" fontId="5" fillId="4" borderId="17" xfId="0" applyNumberFormat="1" applyFont="1" applyFill="1" applyBorder="1" applyAlignment="1">
      <alignment horizontal="right" vertical="center"/>
    </xf>
    <xf numFmtId="1" fontId="5" fillId="4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167" fontId="5" fillId="4" borderId="4" xfId="0" applyNumberFormat="1" applyFont="1" applyFill="1" applyBorder="1" applyAlignment="1">
      <alignment horizontal="right" vertical="center"/>
    </xf>
    <xf numFmtId="167" fontId="5" fillId="4" borderId="5" xfId="0" applyNumberFormat="1" applyFont="1" applyFill="1" applyBorder="1" applyAlignment="1">
      <alignment horizontal="right" vertical="center"/>
    </xf>
    <xf numFmtId="167" fontId="5" fillId="4" borderId="18" xfId="0" applyNumberFormat="1" applyFont="1" applyFill="1" applyBorder="1" applyAlignment="1">
      <alignment horizontal="right" vertical="center"/>
    </xf>
    <xf numFmtId="1" fontId="5" fillId="4" borderId="12" xfId="0" applyNumberFormat="1" applyFont="1" applyFill="1" applyBorder="1" applyAlignment="1">
      <alignment horizontal="right" vertical="center"/>
    </xf>
    <xf numFmtId="1" fontId="5" fillId="4" borderId="13" xfId="0" applyNumberFormat="1" applyFont="1" applyFill="1" applyBorder="1" applyAlignment="1">
      <alignment horizontal="right" vertical="center"/>
    </xf>
    <xf numFmtId="1" fontId="5" fillId="4" borderId="19" xfId="0" applyNumberFormat="1" applyFont="1" applyFill="1" applyBorder="1" applyAlignment="1">
      <alignment horizontal="right" vertical="center"/>
    </xf>
  </cellXfs>
  <cellStyles count="11">
    <cellStyle name="Millares" xfId="1" builtinId="3"/>
    <cellStyle name="Millares 2" xfId="5" xr:uid="{00000000-0005-0000-0000-000001000000}"/>
    <cellStyle name="Millares 2 28" xfId="6" xr:uid="{00000000-0005-0000-0000-000002000000}"/>
    <cellStyle name="Millares 31" xfId="4" xr:uid="{00000000-0005-0000-0000-000003000000}"/>
    <cellStyle name="Millares 5" xfId="3" xr:uid="{00000000-0005-0000-0000-000004000000}"/>
    <cellStyle name="Moneda" xfId="2" builtinId="4"/>
    <cellStyle name="Moneda 2" xfId="10" xr:uid="{00000000-0005-0000-0000-000006000000}"/>
    <cellStyle name="Normal" xfId="0" builtinId="0"/>
    <cellStyle name="Normal 2" xfId="7" xr:uid="{00000000-0005-0000-0000-000008000000}"/>
    <cellStyle name="Normal 5" xfId="8" xr:uid="{00000000-0005-0000-0000-000009000000}"/>
    <cellStyle name="Normal_Hoja1 2" xfId="9" xr:uid="{00000000-0005-0000-0000-00000A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9524</xdr:rowOff>
    </xdr:from>
    <xdr:to>
      <xdr:col>2</xdr:col>
      <xdr:colOff>1057275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557A78-3B49-443D-9054-C6BD38F1371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0525" y="257174"/>
          <a:ext cx="1733550" cy="733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37"/>
  <sheetViews>
    <sheetView tabSelected="1" zoomScale="85" zoomScaleNormal="85" zoomScaleSheetLayoutView="90" workbookViewId="0">
      <selection activeCell="F30" sqref="F30"/>
    </sheetView>
  </sheetViews>
  <sheetFormatPr baseColWidth="10" defaultColWidth="11.42578125" defaultRowHeight="15" x14ac:dyDescent="0.25"/>
  <cols>
    <col min="1" max="1" width="4.7109375" style="1" customWidth="1"/>
    <col min="2" max="2" width="10.28515625" style="15" customWidth="1"/>
    <col min="3" max="3" width="45.5703125" style="16" customWidth="1"/>
    <col min="4" max="4" width="13" style="17" customWidth="1"/>
    <col min="5" max="5" width="11.28515625" style="15" customWidth="1"/>
    <col min="6" max="6" width="15.28515625" style="18" customWidth="1"/>
    <col min="7" max="7" width="12.140625" style="18" customWidth="1"/>
    <col min="8" max="8" width="14.28515625" style="18" customWidth="1"/>
    <col min="9" max="9" width="12.28515625" style="1" customWidth="1"/>
    <col min="10" max="10" width="24" style="1" customWidth="1"/>
    <col min="11" max="11" width="13.28515625" style="1" bestFit="1" customWidth="1"/>
    <col min="12" max="16384" width="11.42578125" style="1"/>
  </cols>
  <sheetData>
    <row r="1" spans="2:8" ht="19.5" customHeight="1" x14ac:dyDescent="0.25">
      <c r="B1" s="62" t="s">
        <v>0</v>
      </c>
      <c r="C1" s="63"/>
      <c r="D1" s="63"/>
      <c r="E1" s="63"/>
      <c r="F1" s="63"/>
      <c r="G1" s="63"/>
      <c r="H1" s="64"/>
    </row>
    <row r="2" spans="2:8" ht="36.6" customHeight="1" x14ac:dyDescent="0.25">
      <c r="B2" s="67"/>
      <c r="C2" s="68"/>
      <c r="D2" s="68" t="s">
        <v>66</v>
      </c>
      <c r="E2" s="68"/>
      <c r="F2" s="68"/>
      <c r="G2" s="68"/>
      <c r="H2" s="71"/>
    </row>
    <row r="3" spans="2:8" ht="22.5" customHeight="1" x14ac:dyDescent="0.25">
      <c r="B3" s="69"/>
      <c r="C3" s="70"/>
      <c r="D3" s="70"/>
      <c r="E3" s="70"/>
      <c r="F3" s="70"/>
      <c r="G3" s="70"/>
      <c r="H3" s="72"/>
    </row>
    <row r="4" spans="2:8" ht="37.5" customHeight="1" x14ac:dyDescent="0.25">
      <c r="B4" s="38" t="s">
        <v>1</v>
      </c>
      <c r="C4" s="39" t="s">
        <v>2</v>
      </c>
      <c r="D4" s="40" t="s">
        <v>3</v>
      </c>
      <c r="E4" s="39" t="s">
        <v>4</v>
      </c>
      <c r="F4" s="41" t="s">
        <v>5</v>
      </c>
      <c r="G4" s="41" t="s">
        <v>6</v>
      </c>
      <c r="H4" s="42" t="s">
        <v>7</v>
      </c>
    </row>
    <row r="5" spans="2:8" ht="23.25" customHeight="1" x14ac:dyDescent="0.25">
      <c r="B5" s="46">
        <v>1</v>
      </c>
      <c r="C5" s="47" t="s">
        <v>15</v>
      </c>
      <c r="D5" s="65" t="s">
        <v>8</v>
      </c>
      <c r="E5" s="65"/>
      <c r="F5" s="65"/>
      <c r="G5" s="65"/>
      <c r="H5" s="48"/>
    </row>
    <row r="6" spans="2:8" ht="23.25" customHeight="1" x14ac:dyDescent="0.25">
      <c r="B6" s="20">
        <v>1.1000000000000001</v>
      </c>
      <c r="C6" s="7" t="s">
        <v>48</v>
      </c>
      <c r="D6" s="66"/>
      <c r="E6" s="66"/>
      <c r="F6" s="66"/>
      <c r="G6" s="66"/>
      <c r="H6" s="8">
        <f>SUM(G7:G14)</f>
        <v>0</v>
      </c>
    </row>
    <row r="7" spans="2:8" ht="23.25" customHeight="1" x14ac:dyDescent="0.25">
      <c r="B7" s="27" t="s">
        <v>16</v>
      </c>
      <c r="C7" s="51" t="s">
        <v>49</v>
      </c>
      <c r="D7" s="53">
        <v>1</v>
      </c>
      <c r="E7" s="53" t="s">
        <v>29</v>
      </c>
      <c r="F7" s="31"/>
      <c r="G7" s="31">
        <f t="shared" ref="G7:G14" si="0">SUM(D7*F7)</f>
        <v>0</v>
      </c>
      <c r="H7" s="49"/>
    </row>
    <row r="8" spans="2:8" ht="31.5" customHeight="1" x14ac:dyDescent="0.25">
      <c r="B8" s="27" t="s">
        <v>28</v>
      </c>
      <c r="C8" s="28" t="s">
        <v>46</v>
      </c>
      <c r="D8" s="29">
        <v>11.17</v>
      </c>
      <c r="E8" s="30" t="s">
        <v>50</v>
      </c>
      <c r="F8" s="31"/>
      <c r="G8" s="31">
        <f t="shared" si="0"/>
        <v>0</v>
      </c>
      <c r="H8" s="32"/>
    </row>
    <row r="9" spans="2:8" ht="36" customHeight="1" x14ac:dyDescent="0.25">
      <c r="B9" s="27" t="s">
        <v>32</v>
      </c>
      <c r="C9" s="28" t="s">
        <v>51</v>
      </c>
      <c r="D9" s="29">
        <v>1</v>
      </c>
      <c r="E9" s="30" t="s">
        <v>4</v>
      </c>
      <c r="F9" s="31"/>
      <c r="G9" s="31">
        <f t="shared" si="0"/>
        <v>0</v>
      </c>
      <c r="H9" s="32"/>
    </row>
    <row r="10" spans="2:8" ht="37.5" customHeight="1" x14ac:dyDescent="0.25">
      <c r="B10" s="27" t="s">
        <v>33</v>
      </c>
      <c r="C10" s="28" t="s">
        <v>52</v>
      </c>
      <c r="D10" s="29">
        <v>1</v>
      </c>
      <c r="E10" s="30" t="s">
        <v>29</v>
      </c>
      <c r="F10" s="31"/>
      <c r="G10" s="31">
        <f t="shared" si="0"/>
        <v>0</v>
      </c>
      <c r="H10" s="32"/>
    </row>
    <row r="11" spans="2:8" ht="24.75" customHeight="1" x14ac:dyDescent="0.25">
      <c r="B11" s="27" t="s">
        <v>35</v>
      </c>
      <c r="C11" s="28" t="s">
        <v>55</v>
      </c>
      <c r="D11" s="29">
        <v>1</v>
      </c>
      <c r="E11" s="30" t="s">
        <v>29</v>
      </c>
      <c r="F11" s="31"/>
      <c r="G11" s="31">
        <f t="shared" si="0"/>
        <v>0</v>
      </c>
      <c r="H11" s="32"/>
    </row>
    <row r="12" spans="2:8" ht="30" customHeight="1" x14ac:dyDescent="0.25">
      <c r="B12" s="27" t="s">
        <v>47</v>
      </c>
      <c r="C12" s="28" t="s">
        <v>53</v>
      </c>
      <c r="D12" s="29">
        <v>1</v>
      </c>
      <c r="E12" s="30" t="s">
        <v>29</v>
      </c>
      <c r="F12" s="31"/>
      <c r="G12" s="31">
        <f t="shared" si="0"/>
        <v>0</v>
      </c>
      <c r="H12" s="32"/>
    </row>
    <row r="13" spans="2:8" ht="75" customHeight="1" x14ac:dyDescent="0.25">
      <c r="B13" s="27" t="s">
        <v>54</v>
      </c>
      <c r="C13" s="28" t="s">
        <v>58</v>
      </c>
      <c r="D13" s="29">
        <v>1</v>
      </c>
      <c r="E13" s="30" t="s">
        <v>29</v>
      </c>
      <c r="F13" s="31"/>
      <c r="G13" s="31">
        <f t="shared" si="0"/>
        <v>0</v>
      </c>
      <c r="H13" s="32"/>
    </row>
    <row r="14" spans="2:8" ht="165" customHeight="1" x14ac:dyDescent="0.25">
      <c r="B14" s="27" t="s">
        <v>57</v>
      </c>
      <c r="C14" s="28" t="s">
        <v>56</v>
      </c>
      <c r="D14" s="29">
        <v>1.45</v>
      </c>
      <c r="E14" s="30" t="s">
        <v>24</v>
      </c>
      <c r="F14" s="31"/>
      <c r="G14" s="31">
        <f t="shared" si="0"/>
        <v>0</v>
      </c>
      <c r="H14" s="32"/>
    </row>
    <row r="15" spans="2:8" ht="23.25" customHeight="1" x14ac:dyDescent="0.25">
      <c r="B15" s="20">
        <v>1.2</v>
      </c>
      <c r="C15" s="7" t="s">
        <v>10</v>
      </c>
      <c r="D15" s="61"/>
      <c r="E15" s="61"/>
      <c r="F15" s="61"/>
      <c r="G15" s="61"/>
      <c r="H15" s="8">
        <f>SUM(G16:G16)</f>
        <v>0</v>
      </c>
    </row>
    <row r="16" spans="2:8" ht="105.75" customHeight="1" collapsed="1" x14ac:dyDescent="0.25">
      <c r="B16" s="3" t="s">
        <v>18</v>
      </c>
      <c r="C16" s="28" t="s">
        <v>30</v>
      </c>
      <c r="D16" s="4">
        <v>11.17</v>
      </c>
      <c r="E16" s="9" t="s">
        <v>24</v>
      </c>
      <c r="F16" s="5"/>
      <c r="G16" s="5">
        <f>SUM(D16*F16)</f>
        <v>0</v>
      </c>
      <c r="H16" s="32"/>
    </row>
    <row r="17" spans="2:11" ht="22.5" customHeight="1" x14ac:dyDescent="0.25">
      <c r="B17" s="20">
        <v>1.3</v>
      </c>
      <c r="C17" s="7" t="s">
        <v>11</v>
      </c>
      <c r="D17" s="66"/>
      <c r="E17" s="66"/>
      <c r="F17" s="66"/>
      <c r="G17" s="66"/>
      <c r="H17" s="8">
        <f>SUM(G18:G20)</f>
        <v>0</v>
      </c>
    </row>
    <row r="18" spans="2:11" s="50" customFormat="1" ht="45" x14ac:dyDescent="0.25">
      <c r="B18" s="26" t="s">
        <v>17</v>
      </c>
      <c r="C18" s="52" t="s">
        <v>34</v>
      </c>
      <c r="D18" s="53">
        <v>11.17</v>
      </c>
      <c r="E18" s="53" t="s">
        <v>24</v>
      </c>
      <c r="F18" s="31"/>
      <c r="G18" s="5">
        <f>SUM(D18*F18)</f>
        <v>0</v>
      </c>
      <c r="H18" s="49"/>
    </row>
    <row r="19" spans="2:11" s="50" customFormat="1" collapsed="1" x14ac:dyDescent="0.25">
      <c r="B19" s="26" t="s">
        <v>31</v>
      </c>
      <c r="C19" s="52" t="s">
        <v>59</v>
      </c>
      <c r="D19" s="53">
        <v>12.15</v>
      </c>
      <c r="E19" s="53" t="s">
        <v>37</v>
      </c>
      <c r="F19" s="31"/>
      <c r="G19" s="5">
        <f>SUM(D19*F19)</f>
        <v>0</v>
      </c>
      <c r="H19" s="49"/>
    </row>
    <row r="20" spans="2:11" ht="102" customHeight="1" x14ac:dyDescent="0.25">
      <c r="B20" s="27" t="s">
        <v>36</v>
      </c>
      <c r="C20" s="28" t="s">
        <v>23</v>
      </c>
      <c r="D20" s="29">
        <v>29.21</v>
      </c>
      <c r="E20" s="30" t="s">
        <v>24</v>
      </c>
      <c r="F20" s="31"/>
      <c r="G20" s="5">
        <f>SUM(D20*F20)</f>
        <v>0</v>
      </c>
      <c r="H20" s="6"/>
    </row>
    <row r="21" spans="2:11" ht="20.25" customHeight="1" x14ac:dyDescent="0.25">
      <c r="B21" s="20">
        <v>1.4</v>
      </c>
      <c r="C21" s="57" t="s">
        <v>27</v>
      </c>
      <c r="D21" s="66"/>
      <c r="E21" s="66"/>
      <c r="F21" s="66"/>
      <c r="G21" s="66"/>
      <c r="H21" s="8">
        <f>SUM(G22:G22)</f>
        <v>0</v>
      </c>
    </row>
    <row r="22" spans="2:11" ht="120" x14ac:dyDescent="0.25">
      <c r="B22" s="60" t="s">
        <v>19</v>
      </c>
      <c r="C22" s="59" t="s">
        <v>38</v>
      </c>
      <c r="D22" s="56">
        <v>1</v>
      </c>
      <c r="E22" s="30" t="s">
        <v>25</v>
      </c>
      <c r="F22" s="31"/>
      <c r="G22" s="5">
        <f>SUM(D22*F22)</f>
        <v>0</v>
      </c>
      <c r="H22" s="6"/>
    </row>
    <row r="23" spans="2:11" x14ac:dyDescent="0.25">
      <c r="B23" s="20">
        <v>1.5</v>
      </c>
      <c r="C23" s="58" t="s">
        <v>60</v>
      </c>
      <c r="D23" s="66"/>
      <c r="E23" s="66"/>
      <c r="F23" s="66"/>
      <c r="G23" s="66"/>
      <c r="H23" s="8">
        <f>SUM(G24)</f>
        <v>0</v>
      </c>
    </row>
    <row r="24" spans="2:11" ht="77.25" customHeight="1" x14ac:dyDescent="0.25">
      <c r="B24" s="27" t="s">
        <v>20</v>
      </c>
      <c r="C24" s="55" t="s">
        <v>65</v>
      </c>
      <c r="D24" s="29">
        <v>5</v>
      </c>
      <c r="E24" s="30" t="s">
        <v>25</v>
      </c>
      <c r="F24" s="31"/>
      <c r="G24" s="5">
        <f>SUM(D24*F24)</f>
        <v>0</v>
      </c>
      <c r="H24" s="6"/>
    </row>
    <row r="25" spans="2:11" ht="22.5" customHeight="1" x14ac:dyDescent="0.25">
      <c r="B25" s="20">
        <v>1.6</v>
      </c>
      <c r="C25" s="7" t="s">
        <v>12</v>
      </c>
      <c r="D25" s="66"/>
      <c r="E25" s="66"/>
      <c r="F25" s="66"/>
      <c r="G25" s="66"/>
      <c r="H25" s="8">
        <f>SUM(G26:G28)</f>
        <v>0</v>
      </c>
    </row>
    <row r="26" spans="2:11" customFormat="1" ht="210" x14ac:dyDescent="0.25">
      <c r="B26" s="3" t="s">
        <v>21</v>
      </c>
      <c r="C26" s="19" t="s">
        <v>40</v>
      </c>
      <c r="D26" s="10">
        <v>1</v>
      </c>
      <c r="E26" s="23" t="s">
        <v>25</v>
      </c>
      <c r="F26" s="24"/>
      <c r="G26" s="5">
        <f>SUM(D26*F26)</f>
        <v>0</v>
      </c>
      <c r="H26" s="6"/>
      <c r="I26" s="2"/>
      <c r="J26" s="25"/>
      <c r="K26" s="25"/>
    </row>
    <row r="27" spans="2:11" customFormat="1" ht="150" customHeight="1" x14ac:dyDescent="0.25">
      <c r="B27" s="3" t="s">
        <v>42</v>
      </c>
      <c r="C27" s="19" t="s">
        <v>39</v>
      </c>
      <c r="D27" s="10">
        <v>1</v>
      </c>
      <c r="E27" s="23" t="s">
        <v>25</v>
      </c>
      <c r="F27" s="24"/>
      <c r="G27" s="5">
        <f>SUM(D27*F27)</f>
        <v>0</v>
      </c>
      <c r="H27" s="6"/>
      <c r="I27" s="2"/>
    </row>
    <row r="28" spans="2:11" customFormat="1" ht="143.44999999999999" customHeight="1" x14ac:dyDescent="0.25">
      <c r="B28" s="3" t="s">
        <v>43</v>
      </c>
      <c r="C28" s="19" t="s">
        <v>45</v>
      </c>
      <c r="D28" s="10">
        <v>4.8</v>
      </c>
      <c r="E28" s="23" t="s">
        <v>37</v>
      </c>
      <c r="F28" s="24"/>
      <c r="G28" s="5">
        <f>SUM(D28*F28)</f>
        <v>0</v>
      </c>
      <c r="H28" s="6"/>
      <c r="I28" s="2"/>
    </row>
    <row r="29" spans="2:11" customFormat="1" ht="30.75" customHeight="1" x14ac:dyDescent="0.25">
      <c r="B29" s="20">
        <v>1.7</v>
      </c>
      <c r="C29" s="7" t="s">
        <v>41</v>
      </c>
      <c r="D29" s="66"/>
      <c r="E29" s="66"/>
      <c r="F29" s="66"/>
      <c r="G29" s="66"/>
      <c r="H29" s="8">
        <f>SUM(G30:G32)</f>
        <v>0</v>
      </c>
      <c r="I29" s="2"/>
    </row>
    <row r="30" spans="2:11" customFormat="1" ht="75" x14ac:dyDescent="0.25">
      <c r="B30" s="26" t="s">
        <v>61</v>
      </c>
      <c r="C30" s="51" t="s">
        <v>44</v>
      </c>
      <c r="D30" s="53">
        <v>1</v>
      </c>
      <c r="E30" s="53" t="s">
        <v>29</v>
      </c>
      <c r="F30" s="36"/>
      <c r="G30" s="5">
        <f t="shared" ref="G30:G31" si="1">SUM(D30*F30)</f>
        <v>0</v>
      </c>
      <c r="H30" s="49"/>
      <c r="I30" s="54"/>
    </row>
    <row r="31" spans="2:11" customFormat="1" ht="24.75" customHeight="1" x14ac:dyDescent="0.25">
      <c r="B31" s="26" t="s">
        <v>62</v>
      </c>
      <c r="C31" s="51" t="s">
        <v>64</v>
      </c>
      <c r="D31" s="53">
        <v>4</v>
      </c>
      <c r="E31" s="53" t="s">
        <v>25</v>
      </c>
      <c r="F31" s="36"/>
      <c r="G31" s="5">
        <f t="shared" si="1"/>
        <v>0</v>
      </c>
      <c r="H31" s="49"/>
      <c r="I31" s="54"/>
    </row>
    <row r="32" spans="2:11" customFormat="1" ht="24.75" customHeight="1" thickBot="1" x14ac:dyDescent="0.3">
      <c r="B32" s="27" t="s">
        <v>63</v>
      </c>
      <c r="C32" s="33" t="s">
        <v>26</v>
      </c>
      <c r="D32" s="34">
        <v>4</v>
      </c>
      <c r="E32" s="35" t="s">
        <v>25</v>
      </c>
      <c r="F32" s="36"/>
      <c r="G32" s="5">
        <f>SUM(D32*F32)</f>
        <v>0</v>
      </c>
      <c r="H32" s="37"/>
      <c r="I32" s="2"/>
    </row>
    <row r="33" spans="2:11" ht="22.5" customHeight="1" x14ac:dyDescent="0.25">
      <c r="B33" s="77" t="s">
        <v>13</v>
      </c>
      <c r="C33" s="78"/>
      <c r="D33" s="78"/>
      <c r="E33" s="78"/>
      <c r="F33" s="78"/>
      <c r="G33" s="79"/>
      <c r="H33" s="43">
        <f>SUM(H6+H15+H17+H25+H29+H21+H23)</f>
        <v>0</v>
      </c>
      <c r="J33" s="22"/>
      <c r="K33" s="21"/>
    </row>
    <row r="34" spans="2:11" ht="22.5" customHeight="1" x14ac:dyDescent="0.25">
      <c r="B34" s="80" t="s">
        <v>9</v>
      </c>
      <c r="C34" s="81"/>
      <c r="D34" s="81"/>
      <c r="E34" s="81"/>
      <c r="F34" s="81"/>
      <c r="G34" s="82"/>
      <c r="H34" s="44">
        <f>H33*0.13</f>
        <v>0</v>
      </c>
      <c r="J34" s="22"/>
      <c r="K34" s="21"/>
    </row>
    <row r="35" spans="2:11" ht="22.5" customHeight="1" thickBot="1" x14ac:dyDescent="0.3">
      <c r="B35" s="73" t="s">
        <v>14</v>
      </c>
      <c r="C35" s="74"/>
      <c r="D35" s="74"/>
      <c r="E35" s="74"/>
      <c r="F35" s="74"/>
      <c r="G35" s="75"/>
      <c r="H35" s="45">
        <f>H33+H34</f>
        <v>0</v>
      </c>
      <c r="J35" s="22"/>
      <c r="K35" s="21"/>
    </row>
    <row r="36" spans="2:11" ht="22.5" customHeight="1" x14ac:dyDescent="0.25">
      <c r="B36" s="11"/>
      <c r="C36" s="12"/>
      <c r="D36" s="13"/>
      <c r="E36" s="14"/>
      <c r="F36" s="22"/>
      <c r="G36" s="22"/>
      <c r="H36" s="22"/>
    </row>
    <row r="37" spans="2:11" ht="36" customHeight="1" x14ac:dyDescent="0.25">
      <c r="B37" s="76" t="s">
        <v>22</v>
      </c>
      <c r="C37" s="76"/>
      <c r="D37" s="76"/>
      <c r="E37" s="76"/>
      <c r="F37" s="76"/>
      <c r="G37" s="76"/>
      <c r="H37" s="76"/>
    </row>
  </sheetData>
  <mergeCells count="15">
    <mergeCell ref="B35:G35"/>
    <mergeCell ref="B37:H37"/>
    <mergeCell ref="B33:G33"/>
    <mergeCell ref="D17:G17"/>
    <mergeCell ref="D25:G25"/>
    <mergeCell ref="D29:G29"/>
    <mergeCell ref="D21:G21"/>
    <mergeCell ref="B34:G34"/>
    <mergeCell ref="D23:G23"/>
    <mergeCell ref="D15:G15"/>
    <mergeCell ref="B1:H1"/>
    <mergeCell ref="D5:G5"/>
    <mergeCell ref="D6:G6"/>
    <mergeCell ref="B2:C3"/>
    <mergeCell ref="D2:H3"/>
  </mergeCells>
  <printOptions horizontalCentered="1"/>
  <pageMargins left="0.23622047244094491" right="0.23622047244094491" top="0.43307086614173229" bottom="0.47244094488188981" header="0" footer="0.23622047244094491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 UDS CARA SUCIA</vt:lpstr>
      <vt:lpstr>'PRESUPUESTO UDS CARA SUCIA'!Área_de_impresión</vt:lpstr>
      <vt:lpstr>'PRESUPUESTO UDS CARA SUCIA'!Títulos_a_imprimir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2020-11-20T15:25:25Z</dcterms:modified>
</cp:coreProperties>
</file>