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500"/>
  </bookViews>
  <sheets>
    <sheet name="PRESUPUESTO SIBASI USULUTAN" sheetId="1" r:id="rId1"/>
  </sheets>
  <definedNames>
    <definedName name="_xlnm.Print_Area" localSheetId="0">'PRESUPUESTO SIBASI USULUTAN'!$B$1:$H$34</definedName>
    <definedName name="_xlnm.Print_Titles" localSheetId="0">'PRESUPUESTO SIBASI USULUTAN'!$1:$5</definedName>
  </definedNames>
  <calcPr calcId="191029" iterateDelta="1E-4"/>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9" i="1"/>
  <c r="G25" l="1"/>
  <c r="G24"/>
  <c r="G17"/>
  <c r="H16" s="1"/>
  <c r="H23" l="1"/>
  <c r="G13"/>
  <c r="G8"/>
  <c r="G27"/>
  <c r="H26" s="1"/>
  <c r="G22"/>
  <c r="H21" s="1"/>
  <c r="G20"/>
  <c r="G19"/>
  <c r="G15"/>
  <c r="H14" s="1"/>
  <c r="G12"/>
  <c r="G10"/>
  <c r="H7" l="1"/>
  <c r="H18"/>
  <c r="H11"/>
  <c r="H28" l="1"/>
  <c r="H29" l="1"/>
  <c r="H30" s="1"/>
</calcChain>
</file>

<file path=xl/sharedStrings.xml><?xml version="1.0" encoding="utf-8"?>
<sst xmlns="http://schemas.openxmlformats.org/spreadsheetml/2006/main" count="62" uniqueCount="53">
  <si>
    <t>PRESUPUESTO OFICIAL</t>
  </si>
  <si>
    <t>PARTIDA</t>
  </si>
  <si>
    <t>DESCRIPCIÓN</t>
  </si>
  <si>
    <t>CANTIDAD</t>
  </si>
  <si>
    <t>UNIDAD</t>
  </si>
  <si>
    <t>PRECIO UNITARIO</t>
  </si>
  <si>
    <t>SUB TOTAL</t>
  </si>
  <si>
    <t>TOTAL</t>
  </si>
  <si>
    <t>ADECUACION DE ESPACIOS PARA ENTOMOLOGIA</t>
  </si>
  <si>
    <t>COSTO PARCIAL</t>
  </si>
  <si>
    <t>Divisiones</t>
  </si>
  <si>
    <t>1.1.1</t>
  </si>
  <si>
    <t xml:space="preserve">Suministro y colocación de divisiones livianas con doble forro de tablacemento, espesor de 1/2",  fijada a bastidores metálicos (postes y canales) de lámina galvanizada tipo pesada @ 40 cm de separación máxima, con tornillos autorroscantes con separación de 16". Juntas ocultas con cinta de malla de fibra de vidrio. Incluye el suministro e instalación de zócalo de vinil de 7.5 cm de altura, aplicación de dos manos de pintura latex acrilica semi brillante de bajo olor. </t>
  </si>
  <si>
    <t>M2</t>
  </si>
  <si>
    <t>Cielos</t>
  </si>
  <si>
    <t>1.2.1</t>
  </si>
  <si>
    <t>1.2.2</t>
  </si>
  <si>
    <t>1.4.1</t>
  </si>
  <si>
    <t>U</t>
  </si>
  <si>
    <t>Muebles (Hechura y colocación)</t>
  </si>
  <si>
    <t>1.5.1</t>
  </si>
  <si>
    <t>1.6.1</t>
  </si>
  <si>
    <t>Señaletica (Suministro e instalación)</t>
  </si>
  <si>
    <t>Rótulo acrílico para identificación del área.</t>
  </si>
  <si>
    <t>Puertas (Suministro e instalación)</t>
  </si>
  <si>
    <t>1.3.1</t>
  </si>
  <si>
    <t>1.1.2</t>
  </si>
  <si>
    <t>m2</t>
  </si>
  <si>
    <t xml:space="preserve">Suministro e instalación de cielo de tablayeso, espesor de 1/2",  fijada a bastidores metálicos  de lámina galvanizada tipo pesada @ 40 cm de separación máxima, con tornillos autorroscantes con separación de 16". Juntas ocultas con cinta de malla de fibra de vidrio. Incluye aplicación de dos manos de pintura latex acrilica semi brillante de bajo olor. </t>
  </si>
  <si>
    <t>Desmontaje de cielo falso de fibrocemento existente; incluye:  el desmontaje de la perfilería y losetas existentes y su desalojo. ( se debera entregar el material desmontado al area de mantenimiento del hospital)</t>
  </si>
  <si>
    <t xml:space="preserve">Suministro y colocación de tapón con forro de tablacemento, espesor de 1/2",  fijada a bastidores metálicos (postes y canales) de lámina galvanizada tipo pesada @ 40 cm de separación máxima, con tornillos autorroscantes con separación de 16". Juntas ocultas con cinta de malla de fibra de vidrio. Incluye el suministro e instalación de zócalo de vinil de 7.5 cm de altura, aplicación de dos manos de pintura latex acrilica semi brillante de bajo olor. </t>
  </si>
  <si>
    <t>Suministro e inatalación de puerta de aluminio y vidrio fijo  1.00x2.10mt de 1 hoja de estructura de aluminio anodizado natural vidrio laminado de 6mm, tablero inferior con doble forro de lamina de aluminio, incluye: chapa mochetas, haladera tipo C, bisagras de alcayate, brazo hidraulico para cierre con velocidad ajustable.</t>
  </si>
  <si>
    <t>|</t>
  </si>
  <si>
    <t>Ventanas (Suministro e instalación)</t>
  </si>
  <si>
    <t>Suministro e instalacion de ventanas, marco de aluminio tipo pesado, anodizado natural, celosia de vidrio y operador tipo mariposa. Incluye sello perimetral con silicon.</t>
  </si>
  <si>
    <t>Mueble de trabajo M-2,Mueble tipo mesa de trabajo M-1, (3.40x0.60mt )bastidor de madera de cedro forrado con plywood caobilla de 6mm de espesor por ambos lados, acabado en plástico laminado, con 3 módulos de 2 gavetas cada uno con haladeras metálicas con chapa de cierre central. Incluye mueble gabinete guarda materiales tipo pantry, longitud=3.40mt. con superficie exteriores con forro de plastico laminado embatientado con madera de cortez blanco, estructura de madera con repisa interior y con paño de vidrio fijo se 0.33x0.74 mts. y 2 barras de aluminio de 1 1/2" de diametro de 3.40mts de largo ancladas a la pared con pletina de 3/16" y todoas los accesorios para su fijación</t>
  </si>
  <si>
    <t>Aire acondicionado</t>
  </si>
  <si>
    <t>Suministro instalacion y puesta en funcionamiento de equipo de aire acondicionado tipo mini split de 12,00002 BTU Seer 16 como minimo, 220V inverter incluye: instalacion eléctrica  y accesorios a una distancias aproximada de 25mts.</t>
  </si>
  <si>
    <t>Electricidad</t>
  </si>
  <si>
    <t>Desmontaje de luminaria existente</t>
  </si>
  <si>
    <t>u</t>
  </si>
  <si>
    <t>Adecuación de Instalaciones Eléctricas. Incluye: suministro e instalación de 1 luminaria LED tipo panel de 4'x2', 65W; suministro e instalacion de 1 interruptore 4 toma correintes grado hospitalario dobles de 20A; desmontaje de protecciones térmicas ("); suministroe instalación  de caja de 4 CKTOS incluye termicos de 15 y 20 A; Revisión de sistema eléctrico del area a intervenir a conectar en tablero mas proximo</t>
  </si>
  <si>
    <t>sg</t>
  </si>
  <si>
    <t>1.5.2</t>
  </si>
  <si>
    <t>1.7.1</t>
  </si>
  <si>
    <t>1.8.1</t>
  </si>
  <si>
    <t>Mueble M-1,  1.40x0.70mts. incluirá poceta de acero inoxidable de 1.5 mm con sus accesorios,  empotrado en mueble  con estructura de madera, puertas y gavetas de madera, superficie sólida de granito de 13 o 20mm de espesor,  grifo tipo cuello de ganso metálico cromado, incluye:mechas para conexion a red hidraulica (A.P, AN.) mas cercana,  accesorios y válvula de control. Distancia 1.50 mt aproximadamente</t>
  </si>
  <si>
    <t>1.1.3</t>
  </si>
  <si>
    <t>Suministro y aplicación de pintura Látex acrílica semibrillante, de bajo olor, color de línea, aplicación de dos manos de primera calidad (como mínimo), colores a definir en la obra. Incluye: limpieza de superficies, la ubicación definitiva de las zonas a intervenir se realizará en el sitio de la obra.</t>
  </si>
  <si>
    <t>MEJORA Y READECUACIÓN DE LABORATORIO DE MALARIA EN SIBASI USULUTAN, DEPARTAMENTO DE USULUTAN</t>
  </si>
  <si>
    <t>IVA</t>
  </si>
  <si>
    <t xml:space="preserve">TOTAL (COSTO DIRECTO + COSTO INDIRECTO + IVA) </t>
  </si>
  <si>
    <r>
      <t xml:space="preserve">Nota: </t>
    </r>
    <r>
      <rPr>
        <sz val="11"/>
        <rFont val="Arial"/>
        <family val="2"/>
      </rPr>
      <t>Dentro del precio unitario de cada partida se deberá tomar en cuenta Los costos Directos (material y  mano de obra ) + los costos indirectos (Utilidades, administración y fianzas)</t>
    </r>
  </si>
</sst>
</file>

<file path=xl/styles.xml><?xml version="1.0" encoding="utf-8"?>
<styleSheet xmlns="http://schemas.openxmlformats.org/spreadsheetml/2006/main">
  <numFmts count="5">
    <numFmt numFmtId="44" formatCode="_(&quot;$&quot;* #,##0.00_);_(&quot;$&quot;* \(#,##0.00\);_(&quot;$&quot;* &quot;-&quot;??_);_(@_)"/>
    <numFmt numFmtId="164" formatCode="0.0"/>
    <numFmt numFmtId="165" formatCode="_(\$* #,##0.00_);_(\$* \(#,##0.00\);_(\$* \-??_);_(@_)"/>
    <numFmt numFmtId="166" formatCode="_(* #,##0.00_);_(* \(#,##0.00\);_(* \-??_);_(@_)"/>
    <numFmt numFmtId="167" formatCode="_-\$* #,##0.00_-;&quot;-$&quot;* #,##0.00_-;_-\$* \-??_-;_-@_-"/>
  </numFmts>
  <fonts count="9">
    <font>
      <sz val="11"/>
      <color rgb="FF000000"/>
      <name val="Calibri"/>
      <family val="2"/>
      <charset val="1"/>
    </font>
    <font>
      <sz val="11"/>
      <color rgb="FF000000"/>
      <name val="Calibri"/>
      <family val="2"/>
      <charset val="1"/>
    </font>
    <font>
      <sz val="10"/>
      <name val="Arial"/>
      <family val="2"/>
    </font>
    <font>
      <b/>
      <sz val="12"/>
      <name val="Arial"/>
      <family val="2"/>
    </font>
    <font>
      <sz val="11"/>
      <color rgb="FF000000"/>
      <name val="Arial"/>
      <family val="2"/>
    </font>
    <font>
      <b/>
      <sz val="11"/>
      <name val="Arial"/>
      <family val="2"/>
    </font>
    <font>
      <sz val="11"/>
      <name val="Arial"/>
      <family val="2"/>
    </font>
    <font>
      <sz val="24"/>
      <color rgb="FFFF0000"/>
      <name val="Arial"/>
      <family val="2"/>
    </font>
    <font>
      <sz val="10"/>
      <color rgb="FF000000"/>
      <name val="Arial"/>
      <family val="2"/>
    </font>
  </fonts>
  <fills count="6">
    <fill>
      <patternFill patternType="none"/>
    </fill>
    <fill>
      <patternFill patternType="gray125"/>
    </fill>
    <fill>
      <patternFill patternType="solid">
        <fgColor rgb="FFFFFFFF"/>
        <bgColor rgb="FFFFFFCC"/>
      </patternFill>
    </fill>
    <fill>
      <patternFill patternType="solid">
        <fgColor rgb="FF93CDDD"/>
        <bgColor rgb="FFB7DEE8"/>
      </patternFill>
    </fill>
    <fill>
      <patternFill patternType="solid">
        <fgColor rgb="FFB7DEE8"/>
        <bgColor rgb="FF93CDDD"/>
      </patternFill>
    </fill>
    <fill>
      <patternFill patternType="solid">
        <fgColor theme="8" tint="0.39997558519241921"/>
        <bgColor indexed="64"/>
      </patternFill>
    </fill>
  </fills>
  <borders count="21">
    <border>
      <left/>
      <right/>
      <top/>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166" fontId="1" fillId="0" borderId="0" applyBorder="0" applyProtection="0"/>
    <xf numFmtId="165" fontId="1" fillId="0" borderId="0" applyBorder="0" applyProtection="0"/>
    <xf numFmtId="0" fontId="1" fillId="0" borderId="0"/>
  </cellStyleXfs>
  <cellXfs count="78">
    <xf numFmtId="0" fontId="0" fillId="0" borderId="0" xfId="0"/>
    <xf numFmtId="0" fontId="2" fillId="0" borderId="0" xfId="0" applyFont="1" applyAlignment="1">
      <alignment vertical="center"/>
    </xf>
    <xf numFmtId="0" fontId="2" fillId="0" borderId="0" xfId="0" applyFont="1" applyFill="1" applyAlignment="1">
      <alignment vertical="center"/>
    </xf>
    <xf numFmtId="44" fontId="2" fillId="0" borderId="0" xfId="0" applyNumberFormat="1" applyFont="1" applyAlignment="1">
      <alignment vertical="center"/>
    </xf>
    <xf numFmtId="0" fontId="4" fillId="0" borderId="0" xfId="0" applyFont="1"/>
    <xf numFmtId="0" fontId="4" fillId="0" borderId="0" xfId="0" applyFont="1" applyFill="1"/>
    <xf numFmtId="2" fontId="5" fillId="3"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4" fontId="5" fillId="3" borderId="3" xfId="0" applyNumberFormat="1" applyFont="1" applyFill="1" applyBorder="1" applyAlignment="1">
      <alignment horizontal="center" vertical="center" wrapText="1"/>
    </xf>
    <xf numFmtId="165" fontId="5" fillId="3" borderId="3" xfId="2" applyFont="1" applyFill="1" applyBorder="1" applyAlignment="1" applyProtection="1">
      <alignment horizontal="center" vertical="center" wrapText="1"/>
    </xf>
    <xf numFmtId="1" fontId="5" fillId="3" borderId="3" xfId="0" applyNumberFormat="1" applyFont="1" applyFill="1" applyBorder="1" applyAlignment="1">
      <alignment horizontal="center" vertical="center"/>
    </xf>
    <xf numFmtId="164" fontId="5" fillId="3" borderId="3" xfId="0" applyNumberFormat="1" applyFont="1" applyFill="1" applyBorder="1" applyAlignment="1">
      <alignment horizontal="justify" vertical="center"/>
    </xf>
    <xf numFmtId="165" fontId="5" fillId="3" borderId="3" xfId="2" applyFont="1" applyFill="1" applyBorder="1" applyAlignment="1" applyProtection="1">
      <alignment horizontal="center" vertical="center"/>
    </xf>
    <xf numFmtId="164" fontId="5" fillId="4" borderId="3" xfId="0" applyNumberFormat="1" applyFont="1" applyFill="1" applyBorder="1" applyAlignment="1">
      <alignment horizontal="center" vertical="center" wrapText="1"/>
    </xf>
    <xf numFmtId="0" fontId="5" fillId="4" borderId="3" xfId="0" applyFont="1" applyFill="1" applyBorder="1" applyAlignment="1">
      <alignment horizontal="justify" vertical="center" wrapText="1"/>
    </xf>
    <xf numFmtId="165" fontId="5" fillId="4" borderId="3" xfId="2" applyFont="1" applyFill="1" applyBorder="1" applyAlignment="1" applyProtection="1">
      <alignment horizontal="right" vertical="center"/>
    </xf>
    <xf numFmtId="164" fontId="6" fillId="0" borderId="3" xfId="0" applyNumberFormat="1" applyFont="1" applyFill="1" applyBorder="1" applyAlignment="1">
      <alignment horizontal="center" vertical="center" wrapText="1"/>
    </xf>
    <xf numFmtId="164" fontId="6" fillId="0" borderId="3" xfId="0" applyNumberFormat="1" applyFont="1" applyBorder="1" applyAlignment="1">
      <alignment horizontal="left" vertical="center" wrapText="1" indent="1"/>
    </xf>
    <xf numFmtId="4" fontId="6" fillId="0" borderId="3" xfId="1" applyNumberFormat="1" applyFont="1" applyFill="1" applyBorder="1" applyAlignment="1" applyProtection="1">
      <alignment horizontal="center" vertical="center"/>
    </xf>
    <xf numFmtId="165" fontId="6" fillId="0" borderId="3" xfId="2" applyFont="1" applyBorder="1" applyAlignment="1" applyProtection="1">
      <alignment horizontal="center" vertical="center" wrapText="1"/>
    </xf>
    <xf numFmtId="165" fontId="5" fillId="0" borderId="3" xfId="2" applyFont="1" applyFill="1" applyBorder="1" applyAlignment="1" applyProtection="1">
      <alignment horizontal="right" vertical="center"/>
    </xf>
    <xf numFmtId="2" fontId="6" fillId="0" borderId="3" xfId="0" applyNumberFormat="1" applyFont="1" applyBorder="1" applyAlignment="1">
      <alignment horizontal="center" vertical="center" wrapText="1"/>
    </xf>
    <xf numFmtId="4" fontId="6" fillId="0" borderId="3"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5" fontId="5" fillId="0" borderId="3" xfId="2" applyFont="1" applyBorder="1" applyAlignment="1" applyProtection="1">
      <alignment horizontal="center" vertical="center" wrapText="1"/>
    </xf>
    <xf numFmtId="0" fontId="7" fillId="0" borderId="0" xfId="0" applyFont="1" applyAlignment="1">
      <alignment vertical="center"/>
    </xf>
    <xf numFmtId="164" fontId="6" fillId="0" borderId="3" xfId="0" applyNumberFormat="1" applyFont="1" applyBorder="1" applyAlignment="1">
      <alignment horizontal="left" vertical="center" wrapText="1"/>
    </xf>
    <xf numFmtId="0" fontId="6" fillId="0" borderId="3" xfId="0" applyFont="1" applyBorder="1" applyAlignment="1">
      <alignment horizontal="center" vertical="center" wrapText="1"/>
    </xf>
    <xf numFmtId="165" fontId="6" fillId="0" borderId="3" xfId="0" applyNumberFormat="1" applyFont="1" applyBorder="1" applyAlignment="1">
      <alignment horizontal="center" vertical="center" wrapText="1"/>
    </xf>
    <xf numFmtId="0" fontId="8" fillId="0" borderId="0" xfId="0" applyFont="1" applyAlignment="1">
      <alignment vertical="center"/>
    </xf>
    <xf numFmtId="0" fontId="4" fillId="0" borderId="0" xfId="0" applyFont="1" applyAlignment="1">
      <alignment wrapText="1"/>
    </xf>
    <xf numFmtId="164" fontId="6" fillId="0" borderId="3" xfId="3" applyNumberFormat="1" applyFont="1" applyBorder="1" applyAlignment="1">
      <alignment horizontal="left" vertical="center" wrapText="1" indent="1"/>
    </xf>
    <xf numFmtId="4" fontId="6" fillId="0" borderId="3" xfId="3" applyNumberFormat="1" applyFont="1" applyBorder="1" applyAlignment="1">
      <alignment horizontal="center" vertical="center" wrapText="1"/>
    </xf>
    <xf numFmtId="164" fontId="6" fillId="0" borderId="3" xfId="3" applyNumberFormat="1" applyFont="1" applyBorder="1" applyAlignment="1">
      <alignment horizontal="center" vertical="center"/>
    </xf>
    <xf numFmtId="167" fontId="6" fillId="0" borderId="3" xfId="3" applyNumberFormat="1" applyFont="1" applyBorder="1" applyAlignment="1">
      <alignment horizontal="center" vertical="center" wrapText="1"/>
    </xf>
    <xf numFmtId="165" fontId="5" fillId="0" borderId="3" xfId="2" applyFont="1" applyBorder="1" applyAlignment="1" applyProtection="1">
      <alignment horizontal="right" vertical="center"/>
    </xf>
    <xf numFmtId="164" fontId="5" fillId="0" borderId="3" xfId="0" applyNumberFormat="1" applyFont="1" applyFill="1" applyBorder="1" applyAlignment="1">
      <alignment horizontal="center" vertical="center" wrapText="1"/>
    </xf>
    <xf numFmtId="0" fontId="6" fillId="0" borderId="3" xfId="0" applyFont="1" applyFill="1" applyBorder="1" applyAlignment="1">
      <alignment horizontal="justify" vertical="center" wrapText="1"/>
    </xf>
    <xf numFmtId="165" fontId="6" fillId="0" borderId="3" xfId="2" applyFont="1" applyFill="1" applyBorder="1" applyAlignment="1" applyProtection="1">
      <alignment horizontal="right" vertical="center"/>
    </xf>
    <xf numFmtId="164" fontId="6" fillId="0" borderId="2" xfId="3" applyNumberFormat="1" applyFont="1" applyBorder="1" applyAlignment="1">
      <alignment horizontal="left" vertical="center" wrapText="1" indent="1"/>
    </xf>
    <xf numFmtId="4" fontId="5" fillId="0" borderId="3" xfId="1" applyNumberFormat="1" applyFont="1" applyFill="1" applyBorder="1" applyAlignment="1" applyProtection="1">
      <alignment horizontal="center" vertical="center"/>
    </xf>
    <xf numFmtId="165" fontId="5" fillId="4" borderId="3" xfId="2" applyFont="1" applyFill="1" applyBorder="1" applyAlignment="1" applyProtection="1">
      <alignment horizontal="center" vertical="center"/>
    </xf>
    <xf numFmtId="0" fontId="6" fillId="0" borderId="3" xfId="0" applyFont="1" applyBorder="1" applyAlignment="1">
      <alignment horizontal="left" vertical="center" wrapText="1" indent="1"/>
    </xf>
    <xf numFmtId="165" fontId="6" fillId="0" borderId="3" xfId="2" applyFont="1" applyBorder="1" applyAlignment="1" applyProtection="1">
      <alignment vertical="center" wrapText="1"/>
    </xf>
    <xf numFmtId="165" fontId="6" fillId="0" borderId="0" xfId="2" applyFont="1" applyBorder="1" applyAlignment="1" applyProtection="1">
      <alignment horizontal="center" vertical="center" wrapText="1"/>
    </xf>
    <xf numFmtId="165" fontId="2" fillId="0" borderId="0" xfId="0" applyNumberFormat="1" applyFont="1" applyAlignment="1">
      <alignment vertical="center"/>
    </xf>
    <xf numFmtId="165" fontId="5" fillId="5" borderId="16" xfId="2" applyFont="1" applyFill="1" applyBorder="1" applyAlignment="1">
      <alignment horizontal="center" vertical="center"/>
    </xf>
    <xf numFmtId="165" fontId="6" fillId="0" borderId="0" xfId="2" applyFont="1" applyBorder="1" applyAlignment="1">
      <alignment horizontal="center" vertical="center" wrapText="1"/>
    </xf>
    <xf numFmtId="165" fontId="5" fillId="5" borderId="20" xfId="2" applyFont="1" applyFill="1" applyBorder="1" applyAlignment="1">
      <alignment horizontal="center" vertical="center"/>
    </xf>
    <xf numFmtId="2" fontId="6" fillId="0" borderId="0" xfId="0" applyNumberFormat="1" applyFont="1" applyBorder="1" applyAlignment="1">
      <alignment horizontal="center" vertical="center" wrapText="1"/>
    </xf>
    <xf numFmtId="0" fontId="6" fillId="0" borderId="0" xfId="0" applyFont="1" applyBorder="1" applyAlignment="1">
      <alignment horizontal="justify" vertical="center" wrapText="1"/>
    </xf>
    <xf numFmtId="4" fontId="6" fillId="0" borderId="0"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Alignment="1">
      <alignment vertical="center"/>
    </xf>
    <xf numFmtId="0" fontId="6" fillId="0" borderId="0" xfId="0" applyFont="1" applyAlignment="1">
      <alignment horizontal="justify" vertical="center"/>
    </xf>
    <xf numFmtId="4" fontId="6" fillId="0" borderId="0" xfId="0" applyNumberFormat="1" applyFont="1" applyAlignment="1">
      <alignment vertical="center"/>
    </xf>
    <xf numFmtId="165" fontId="6" fillId="0" borderId="0" xfId="2" applyFont="1" applyBorder="1" applyAlignment="1" applyProtection="1">
      <alignment vertical="center"/>
    </xf>
    <xf numFmtId="0" fontId="3" fillId="2" borderId="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165" fontId="5" fillId="3" borderId="3" xfId="2" applyFont="1" applyFill="1" applyBorder="1" applyAlignment="1" applyProtection="1">
      <alignment horizontal="right" vertical="center" wrapText="1"/>
    </xf>
    <xf numFmtId="4" fontId="5" fillId="4" borderId="3" xfId="1" applyNumberFormat="1" applyFont="1" applyFill="1" applyBorder="1" applyAlignment="1" applyProtection="1">
      <alignment horizontal="center" vertical="center"/>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164" fontId="5" fillId="3" borderId="3" xfId="0" applyNumberFormat="1" applyFont="1" applyFill="1" applyBorder="1" applyAlignment="1">
      <alignment horizontal="right" vertical="center"/>
    </xf>
    <xf numFmtId="0" fontId="5" fillId="0" borderId="3" xfId="0" applyFont="1" applyBorder="1" applyAlignment="1">
      <alignment horizontal="center" vertical="center" wrapText="1"/>
    </xf>
    <xf numFmtId="0" fontId="6" fillId="0" borderId="4" xfId="0" applyFont="1" applyBorder="1" applyAlignment="1">
      <alignment horizontal="right" vertical="center" wrapText="1"/>
    </xf>
    <xf numFmtId="1" fontId="5" fillId="5" borderId="13" xfId="0" applyNumberFormat="1" applyFont="1" applyFill="1" applyBorder="1" applyAlignment="1">
      <alignment horizontal="right" vertical="center"/>
    </xf>
    <xf numFmtId="1" fontId="5" fillId="5" borderId="14" xfId="0" applyNumberFormat="1" applyFont="1" applyFill="1" applyBorder="1" applyAlignment="1">
      <alignment horizontal="right" vertical="center"/>
    </xf>
    <xf numFmtId="1" fontId="5" fillId="5" borderId="15" xfId="0" applyNumberFormat="1" applyFont="1" applyFill="1" applyBorder="1" applyAlignment="1">
      <alignment horizontal="right" vertical="center"/>
    </xf>
    <xf numFmtId="1" fontId="5" fillId="5" borderId="17" xfId="0" applyNumberFormat="1" applyFont="1" applyFill="1" applyBorder="1" applyAlignment="1">
      <alignment horizontal="right" vertical="center"/>
    </xf>
    <xf numFmtId="1" fontId="5" fillId="5" borderId="18" xfId="0" applyNumberFormat="1" applyFont="1" applyFill="1" applyBorder="1" applyAlignment="1">
      <alignment horizontal="right" vertical="center"/>
    </xf>
    <xf numFmtId="1" fontId="5" fillId="5" borderId="19" xfId="0" applyNumberFormat="1" applyFont="1" applyFill="1" applyBorder="1" applyAlignment="1">
      <alignment horizontal="right" vertical="center"/>
    </xf>
  </cellXfs>
  <cellStyles count="4">
    <cellStyle name="Millares" xfId="1" builtinId="3"/>
    <cellStyle name="Moneda" xfId="2" builtinId="4"/>
    <cellStyle name="Normal" xfId="0" builtinId="0"/>
    <cellStyle name="Texto explicativo" xfId="3" builtinId="53"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7DEE8"/>
      <rgbColor rgb="FF000080"/>
      <rgbColor rgb="FFFF00FF"/>
      <rgbColor rgb="FFFFFF00"/>
      <rgbColor rgb="FF00FFFF"/>
      <rgbColor rgb="FF800080"/>
      <rgbColor rgb="FF800000"/>
      <rgbColor rgb="FF008080"/>
      <rgbColor rgb="FF0000FF"/>
      <rgbColor rgb="FF00CCFF"/>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19049</xdr:rowOff>
    </xdr:from>
    <xdr:to>
      <xdr:col>2</xdr:col>
      <xdr:colOff>1085850</xdr:colOff>
      <xdr:row>2</xdr:row>
      <xdr:rowOff>276225</xdr:rowOff>
    </xdr:to>
    <xdr:pic>
      <xdr:nvPicPr>
        <xdr:cNvPr id="3" name="Imagen 2">
          <a:extLst>
            <a:ext uri="{FF2B5EF4-FFF2-40B4-BE49-F238E27FC236}">
              <a16:creationId xmlns:a16="http://schemas.microsoft.com/office/drawing/2014/main" xmlns="" id="{36989C6F-3C65-4367-B802-B0E5BB4D08D3}"/>
            </a:ext>
          </a:extLst>
        </xdr:cNvPr>
        <xdr:cNvPicPr/>
      </xdr:nvPicPr>
      <xdr:blipFill>
        <a:blip xmlns:r="http://schemas.openxmlformats.org/officeDocument/2006/relationships" r:embed="rId1"/>
        <a:srcRect/>
        <a:stretch>
          <a:fillRect/>
        </a:stretch>
      </xdr:blipFill>
      <xdr:spPr bwMode="auto">
        <a:xfrm>
          <a:off x="352425" y="266699"/>
          <a:ext cx="1733550" cy="71437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3"/>
  <sheetViews>
    <sheetView tabSelected="1" zoomScalePageLayoutView="90" workbookViewId="0">
      <selection activeCell="D2" sqref="D2:H3"/>
    </sheetView>
  </sheetViews>
  <sheetFormatPr baseColWidth="10" defaultColWidth="9.140625" defaultRowHeight="14.25"/>
  <cols>
    <col min="1" max="1" width="4.7109375" style="1" customWidth="1"/>
    <col min="2" max="2" width="10.28515625" style="53" customWidth="1"/>
    <col min="3" max="3" width="45.5703125" style="54" customWidth="1"/>
    <col min="4" max="4" width="13" style="55" customWidth="1"/>
    <col min="5" max="5" width="11.28515625" style="53" customWidth="1"/>
    <col min="6" max="6" width="15.28515625" style="56" customWidth="1"/>
    <col min="7" max="7" width="12.140625" style="56" customWidth="1"/>
    <col min="8" max="8" width="14.28515625" style="56" customWidth="1"/>
    <col min="9" max="9" width="12.28515625" style="1" customWidth="1"/>
    <col min="10" max="10" width="24" style="1" customWidth="1"/>
    <col min="11" max="11" width="13.28515625" style="1" customWidth="1"/>
    <col min="12" max="1025" width="11.42578125" style="1"/>
    <col min="1026" max="16384" width="9.140625" style="4"/>
  </cols>
  <sheetData>
    <row r="1" spans="1:1025" ht="19.5" customHeight="1">
      <c r="B1" s="57" t="s">
        <v>0</v>
      </c>
      <c r="C1" s="57"/>
      <c r="D1" s="57"/>
      <c r="E1" s="57"/>
      <c r="F1" s="57"/>
      <c r="G1" s="57"/>
      <c r="H1" s="57"/>
    </row>
    <row r="2" spans="1:1025" s="2" customFormat="1" ht="36.6" customHeight="1">
      <c r="B2" s="63"/>
      <c r="C2" s="64"/>
      <c r="D2" s="64" t="s">
        <v>49</v>
      </c>
      <c r="E2" s="64"/>
      <c r="F2" s="64"/>
      <c r="G2" s="64"/>
      <c r="H2" s="67"/>
    </row>
    <row r="3" spans="1:1025" s="2" customFormat="1" ht="22.5" customHeight="1">
      <c r="B3" s="65"/>
      <c r="C3" s="66"/>
      <c r="D3" s="66"/>
      <c r="E3" s="66"/>
      <c r="F3" s="66"/>
      <c r="G3" s="66"/>
      <c r="H3" s="68"/>
    </row>
    <row r="4" spans="1:1025" s="5" customFormat="1" ht="22.5" customHeight="1">
      <c r="A4" s="2"/>
      <c r="B4" s="58"/>
      <c r="C4" s="59"/>
      <c r="D4" s="59"/>
      <c r="E4" s="59"/>
      <c r="F4" s="59"/>
      <c r="G4" s="59"/>
      <c r="H4" s="60"/>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c r="AMK4" s="2"/>
    </row>
    <row r="5" spans="1:1025" ht="37.5" customHeight="1">
      <c r="B5" s="6" t="s">
        <v>1</v>
      </c>
      <c r="C5" s="7" t="s">
        <v>2</v>
      </c>
      <c r="D5" s="8" t="s">
        <v>3</v>
      </c>
      <c r="E5" s="7" t="s">
        <v>4</v>
      </c>
      <c r="F5" s="9" t="s">
        <v>5</v>
      </c>
      <c r="G5" s="9" t="s">
        <v>6</v>
      </c>
      <c r="H5" s="9" t="s">
        <v>7</v>
      </c>
    </row>
    <row r="6" spans="1:1025" ht="42" customHeight="1">
      <c r="B6" s="10">
        <v>1</v>
      </c>
      <c r="C6" s="11" t="s">
        <v>8</v>
      </c>
      <c r="D6" s="61" t="s">
        <v>9</v>
      </c>
      <c r="E6" s="61"/>
      <c r="F6" s="61"/>
      <c r="G6" s="61"/>
      <c r="H6" s="12"/>
    </row>
    <row r="7" spans="1:1025" ht="23.25" customHeight="1">
      <c r="B7" s="13">
        <v>1.1000000000000001</v>
      </c>
      <c r="C7" s="14" t="s">
        <v>10</v>
      </c>
      <c r="D7" s="62"/>
      <c r="E7" s="62"/>
      <c r="F7" s="62"/>
      <c r="G7" s="62"/>
      <c r="H7" s="15">
        <f>SUM(G8:G10)</f>
        <v>2124.52</v>
      </c>
    </row>
    <row r="8" spans="1:1025" ht="165.75" customHeight="1">
      <c r="B8" s="16" t="s">
        <v>11</v>
      </c>
      <c r="C8" s="17" t="s">
        <v>30</v>
      </c>
      <c r="D8" s="18">
        <v>1.5</v>
      </c>
      <c r="E8" s="18" t="s">
        <v>27</v>
      </c>
      <c r="F8" s="18">
        <v>40</v>
      </c>
      <c r="G8" s="19">
        <f>SUM(D8*F8)</f>
        <v>60</v>
      </c>
      <c r="H8" s="20"/>
    </row>
    <row r="9" spans="1:1025" ht="111" customHeight="1">
      <c r="B9" s="21" t="s">
        <v>26</v>
      </c>
      <c r="C9" s="17" t="s">
        <v>48</v>
      </c>
      <c r="D9" s="22">
        <v>10</v>
      </c>
      <c r="E9" s="23" t="s">
        <v>13</v>
      </c>
      <c r="F9" s="19">
        <v>7</v>
      </c>
      <c r="G9" s="19">
        <f>SUM(D9*F9)</f>
        <v>70</v>
      </c>
      <c r="H9" s="24"/>
    </row>
    <row r="10" spans="1:1025" ht="156.75" customHeight="1">
      <c r="B10" s="21" t="s">
        <v>47</v>
      </c>
      <c r="C10" s="17" t="s">
        <v>12</v>
      </c>
      <c r="D10" s="22">
        <v>33</v>
      </c>
      <c r="E10" s="23" t="s">
        <v>13</v>
      </c>
      <c r="F10" s="19">
        <v>60.44</v>
      </c>
      <c r="G10" s="19">
        <f>SUM(D10*F10)</f>
        <v>1994.52</v>
      </c>
      <c r="H10" s="24"/>
      <c r="J10" s="25"/>
    </row>
    <row r="11" spans="1:1025" ht="23.25" customHeight="1">
      <c r="B11" s="13">
        <v>1.2</v>
      </c>
      <c r="C11" s="14" t="s">
        <v>14</v>
      </c>
      <c r="D11" s="62"/>
      <c r="E11" s="62"/>
      <c r="F11" s="62"/>
      <c r="G11" s="62"/>
      <c r="H11" s="15">
        <f>SUM(G12:G13)</f>
        <v>302.5</v>
      </c>
    </row>
    <row r="12" spans="1:1025" ht="87.75" customHeight="1">
      <c r="B12" s="21" t="s">
        <v>15</v>
      </c>
      <c r="C12" s="26" t="s">
        <v>29</v>
      </c>
      <c r="D12" s="22">
        <v>11</v>
      </c>
      <c r="E12" s="23" t="s">
        <v>27</v>
      </c>
      <c r="F12" s="19">
        <v>5.5</v>
      </c>
      <c r="G12" s="19">
        <f>SUM(D12*F12)</f>
        <v>60.5</v>
      </c>
      <c r="H12" s="24"/>
    </row>
    <row r="13" spans="1:1025" ht="73.900000000000006" customHeight="1">
      <c r="B13" s="21" t="s">
        <v>16</v>
      </c>
      <c r="C13" s="17" t="s">
        <v>28</v>
      </c>
      <c r="D13" s="22">
        <v>11</v>
      </c>
      <c r="E13" s="23" t="s">
        <v>13</v>
      </c>
      <c r="F13" s="19">
        <v>22</v>
      </c>
      <c r="G13" s="19">
        <f>SUM(D13*F13)</f>
        <v>242</v>
      </c>
      <c r="H13" s="24"/>
    </row>
    <row r="14" spans="1:1025" ht="20.25" customHeight="1">
      <c r="B14" s="13">
        <v>1.3</v>
      </c>
      <c r="C14" s="14" t="s">
        <v>24</v>
      </c>
      <c r="D14" s="62"/>
      <c r="E14" s="62"/>
      <c r="F14" s="62"/>
      <c r="G14" s="62"/>
      <c r="H14" s="15">
        <f>SUM(G15:G15)</f>
        <v>650</v>
      </c>
    </row>
    <row r="15" spans="1:1025" ht="113.25" customHeight="1">
      <c r="B15" s="21" t="s">
        <v>25</v>
      </c>
      <c r="C15" s="26" t="s">
        <v>31</v>
      </c>
      <c r="D15" s="22">
        <v>1</v>
      </c>
      <c r="E15" s="23" t="s">
        <v>18</v>
      </c>
      <c r="F15" s="19">
        <v>650</v>
      </c>
      <c r="G15" s="19">
        <f>SUM(D15*F15)</f>
        <v>650</v>
      </c>
      <c r="H15" s="24"/>
    </row>
    <row r="16" spans="1:1025" ht="21" customHeight="1">
      <c r="B16" s="13">
        <v>1.4</v>
      </c>
      <c r="C16" s="14" t="s">
        <v>33</v>
      </c>
      <c r="D16" s="62"/>
      <c r="E16" s="62"/>
      <c r="F16" s="62"/>
      <c r="G16" s="62"/>
      <c r="H16" s="15">
        <f>SUM(G17:G17)</f>
        <v>120</v>
      </c>
      <c r="L16" s="1" t="s">
        <v>32</v>
      </c>
    </row>
    <row r="17" spans="2:11" ht="66.75" customHeight="1">
      <c r="B17" s="21" t="s">
        <v>17</v>
      </c>
      <c r="C17" s="26" t="s">
        <v>34</v>
      </c>
      <c r="D17" s="22">
        <v>2</v>
      </c>
      <c r="E17" s="23" t="s">
        <v>27</v>
      </c>
      <c r="F17" s="19">
        <v>60</v>
      </c>
      <c r="G17" s="19">
        <f>SUM(D17*F17)</f>
        <v>120</v>
      </c>
      <c r="H17" s="24"/>
    </row>
    <row r="18" spans="2:11" ht="22.5" customHeight="1">
      <c r="B18" s="13">
        <v>1.5</v>
      </c>
      <c r="C18" s="14" t="s">
        <v>19</v>
      </c>
      <c r="D18" s="62"/>
      <c r="E18" s="62"/>
      <c r="F18" s="62"/>
      <c r="G18" s="62"/>
      <c r="H18" s="15">
        <f>SUM(G19:G20)</f>
        <v>3950</v>
      </c>
    </row>
    <row r="19" spans="2:11" ht="138.75" customHeight="1">
      <c r="B19" s="21" t="s">
        <v>20</v>
      </c>
      <c r="C19" s="17" t="s">
        <v>46</v>
      </c>
      <c r="D19" s="21">
        <v>1</v>
      </c>
      <c r="E19" s="27" t="s">
        <v>18</v>
      </c>
      <c r="F19" s="28">
        <v>750</v>
      </c>
      <c r="G19" s="19">
        <f>SUM(D19*F19)</f>
        <v>750</v>
      </c>
      <c r="H19" s="24"/>
      <c r="I19" s="29"/>
      <c r="J19" s="30"/>
      <c r="K19" s="30"/>
    </row>
    <row r="20" spans="2:11" ht="245.25" customHeight="1">
      <c r="B20" s="21" t="s">
        <v>43</v>
      </c>
      <c r="C20" s="17" t="s">
        <v>35</v>
      </c>
      <c r="D20" s="21">
        <v>1</v>
      </c>
      <c r="E20" s="27" t="s">
        <v>18</v>
      </c>
      <c r="F20" s="28">
        <v>3200</v>
      </c>
      <c r="G20" s="19">
        <f>SUM(D20*F20)</f>
        <v>3200</v>
      </c>
      <c r="H20" s="24"/>
      <c r="I20" s="29"/>
    </row>
    <row r="21" spans="2:11" ht="30.75" customHeight="1">
      <c r="B21" s="13">
        <v>1.6</v>
      </c>
      <c r="C21" s="14" t="s">
        <v>36</v>
      </c>
      <c r="D21" s="62"/>
      <c r="E21" s="62"/>
      <c r="F21" s="62"/>
      <c r="G21" s="62"/>
      <c r="H21" s="15">
        <f>SUM(G22)</f>
        <v>1840</v>
      </c>
      <c r="I21" s="29"/>
    </row>
    <row r="22" spans="2:11" ht="90.75" customHeight="1">
      <c r="B22" s="21" t="s">
        <v>21</v>
      </c>
      <c r="C22" s="31" t="s">
        <v>37</v>
      </c>
      <c r="D22" s="32">
        <v>1</v>
      </c>
      <c r="E22" s="33" t="s">
        <v>18</v>
      </c>
      <c r="F22" s="34">
        <v>1840</v>
      </c>
      <c r="G22" s="19">
        <f>SUM(D22*F22)</f>
        <v>1840</v>
      </c>
      <c r="H22" s="35"/>
      <c r="I22" s="29"/>
    </row>
    <row r="23" spans="2:11" ht="34.5" customHeight="1">
      <c r="B23" s="13">
        <v>1.7</v>
      </c>
      <c r="C23" s="14" t="s">
        <v>38</v>
      </c>
      <c r="D23" s="62"/>
      <c r="E23" s="62"/>
      <c r="F23" s="62"/>
      <c r="G23" s="62"/>
      <c r="H23" s="15">
        <f>SUM(G24:G25)</f>
        <v>862</v>
      </c>
      <c r="I23" s="29"/>
    </row>
    <row r="24" spans="2:11" ht="34.5" customHeight="1">
      <c r="B24" s="36" t="s">
        <v>44</v>
      </c>
      <c r="C24" s="37" t="s">
        <v>39</v>
      </c>
      <c r="D24" s="18">
        <v>1</v>
      </c>
      <c r="E24" s="18" t="s">
        <v>40</v>
      </c>
      <c r="F24" s="18">
        <v>12</v>
      </c>
      <c r="G24" s="19">
        <f>SUM(D24*F24)</f>
        <v>12</v>
      </c>
      <c r="H24" s="38"/>
      <c r="I24" s="29"/>
    </row>
    <row r="25" spans="2:11" ht="144.75" customHeight="1">
      <c r="B25" s="36"/>
      <c r="C25" s="39" t="s">
        <v>41</v>
      </c>
      <c r="D25" s="40">
        <v>1</v>
      </c>
      <c r="E25" s="40" t="s">
        <v>42</v>
      </c>
      <c r="F25" s="40">
        <v>850</v>
      </c>
      <c r="G25" s="19">
        <f t="shared" ref="G25" si="0">SUM(D25*F25)</f>
        <v>850</v>
      </c>
      <c r="H25" s="20"/>
      <c r="I25" s="29"/>
    </row>
    <row r="26" spans="2:11" ht="25.5" customHeight="1">
      <c r="B26" s="13">
        <v>1.8</v>
      </c>
      <c r="C26" s="14" t="s">
        <v>22</v>
      </c>
      <c r="D26" s="62"/>
      <c r="E26" s="62"/>
      <c r="F26" s="62"/>
      <c r="G26" s="62"/>
      <c r="H26" s="41">
        <f>SUM(G27:G34)</f>
        <v>25</v>
      </c>
      <c r="I26" s="29"/>
    </row>
    <row r="27" spans="2:11" ht="42.75" customHeight="1">
      <c r="B27" s="23" t="s">
        <v>45</v>
      </c>
      <c r="C27" s="42" t="s">
        <v>23</v>
      </c>
      <c r="D27" s="22">
        <v>1</v>
      </c>
      <c r="E27" s="27" t="s">
        <v>18</v>
      </c>
      <c r="F27" s="19">
        <v>25</v>
      </c>
      <c r="G27" s="19">
        <f>SUM(D27*F27)</f>
        <v>25</v>
      </c>
      <c r="H27" s="43"/>
      <c r="I27" s="29"/>
    </row>
    <row r="28" spans="2:11" ht="22.5" customHeight="1">
      <c r="B28" s="69" t="s">
        <v>6</v>
      </c>
      <c r="C28" s="69"/>
      <c r="D28" s="69"/>
      <c r="E28" s="69"/>
      <c r="F28" s="69"/>
      <c r="G28" s="69"/>
      <c r="H28" s="12">
        <f>SUM(H7+H11+H14+H16+H18+H21+H26)</f>
        <v>9012.02</v>
      </c>
      <c r="J28" s="44"/>
      <c r="K28" s="45"/>
    </row>
    <row r="29" spans="2:11" s="1" customFormat="1" ht="22.5" customHeight="1">
      <c r="B29" s="72" t="s">
        <v>50</v>
      </c>
      <c r="C29" s="73"/>
      <c r="D29" s="73"/>
      <c r="E29" s="73"/>
      <c r="F29" s="73"/>
      <c r="G29" s="74"/>
      <c r="H29" s="46">
        <f>H28*0.13</f>
        <v>1171.5626000000002</v>
      </c>
      <c r="J29" s="47"/>
      <c r="K29" s="3"/>
    </row>
    <row r="30" spans="2:11" s="1" customFormat="1" ht="22.5" customHeight="1" thickBot="1">
      <c r="B30" s="75" t="s">
        <v>51</v>
      </c>
      <c r="C30" s="76"/>
      <c r="D30" s="76"/>
      <c r="E30" s="76"/>
      <c r="F30" s="76"/>
      <c r="G30" s="77"/>
      <c r="H30" s="48">
        <f>H28+H29</f>
        <v>10183.582600000002</v>
      </c>
      <c r="J30" s="47"/>
      <c r="K30" s="3"/>
    </row>
    <row r="31" spans="2:11" ht="22.5" customHeight="1">
      <c r="B31" s="49"/>
      <c r="C31" s="50"/>
      <c r="D31" s="51"/>
      <c r="E31" s="52"/>
      <c r="F31" s="44"/>
      <c r="G31" s="44"/>
      <c r="H31" s="44"/>
    </row>
    <row r="32" spans="2:11" ht="36" customHeight="1">
      <c r="B32" s="70" t="s">
        <v>52</v>
      </c>
      <c r="C32" s="70"/>
      <c r="D32" s="70"/>
      <c r="E32" s="70"/>
      <c r="F32" s="70"/>
      <c r="G32" s="70"/>
      <c r="H32" s="70"/>
    </row>
    <row r="33" spans="2:8" ht="36" customHeight="1">
      <c r="B33" s="52"/>
      <c r="C33" s="52"/>
      <c r="D33" s="52"/>
      <c r="E33" s="52"/>
      <c r="F33" s="71"/>
      <c r="G33" s="71"/>
      <c r="H33" s="44"/>
    </row>
  </sheetData>
  <mergeCells count="18">
    <mergeCell ref="D26:G26"/>
    <mergeCell ref="B28:G28"/>
    <mergeCell ref="B32:H32"/>
    <mergeCell ref="F33:G33"/>
    <mergeCell ref="D11:G11"/>
    <mergeCell ref="D14:G14"/>
    <mergeCell ref="D18:G18"/>
    <mergeCell ref="D21:G21"/>
    <mergeCell ref="D16:G16"/>
    <mergeCell ref="D23:G23"/>
    <mergeCell ref="B29:G29"/>
    <mergeCell ref="B30:G30"/>
    <mergeCell ref="B1:H1"/>
    <mergeCell ref="B4:H4"/>
    <mergeCell ref="D6:G6"/>
    <mergeCell ref="D7:G7"/>
    <mergeCell ref="B2:C3"/>
    <mergeCell ref="D2:H3"/>
  </mergeCells>
  <printOptions horizontalCentered="1"/>
  <pageMargins left="0.25" right="0.25" top="0.44027777777777799" bottom="0.47013888888888899" header="0.51180555555555496" footer="0.22013888888888899"/>
  <pageSetup scale="80" firstPageNumber="0" orientation="portrait" r:id="rId1"/>
  <headerFooter>
    <oddFooter>&amp;C&amp;"Arial,Normal"&amp;10&amp;P / 2</oddFooter>
  </headerFooter>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 SIBASI USULUTAN</vt:lpstr>
      <vt:lpstr>'PRESUPUESTO SIBASI USULUTAN'!Área_de_impresión</vt:lpstr>
      <vt:lpstr>'PRESUPUESTO SIBASI USULUTAN'!Títulos_a_imprimir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marco</cp:lastModifiedBy>
  <cp:revision>1</cp:revision>
  <cp:lastPrinted>2020-08-28T15:42:48Z</cp:lastPrinted>
  <dcterms:created xsi:type="dcterms:W3CDTF">2006-09-12T12:46:56Z</dcterms:created>
  <dcterms:modified xsi:type="dcterms:W3CDTF">2021-03-05T20:45:46Z</dcterms:modified>
  <dc:language>es-SV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